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IFUSION MAYO\"/>
    </mc:Choice>
  </mc:AlternateContent>
  <bookViews>
    <workbookView xWindow="0" yWindow="0" windowWidth="20400" windowHeight="7755"/>
  </bookViews>
  <sheets>
    <sheet name="NACIONALIDAD " sheetId="6" r:id="rId1"/>
  </sheets>
  <definedNames>
    <definedName name="_xlnm.Print_Titles" localSheetId="0">'NACIONALIDAD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0" i="6" l="1"/>
  <c r="D219" i="6"/>
  <c r="D218" i="6"/>
  <c r="D217" i="6"/>
  <c r="E217" i="6" s="1"/>
  <c r="D216" i="6"/>
  <c r="E216" i="6" s="1"/>
  <c r="D215" i="6"/>
  <c r="E215" i="6" s="1"/>
  <c r="D214" i="6"/>
  <c r="D213" i="6"/>
  <c r="D212" i="6"/>
  <c r="E212" i="6" s="1"/>
  <c r="D211" i="6"/>
  <c r="E211" i="6" s="1"/>
  <c r="D210" i="6"/>
  <c r="D209" i="6"/>
  <c r="G208" i="6"/>
  <c r="F208" i="6"/>
  <c r="C208" i="6"/>
  <c r="D207" i="6"/>
  <c r="E207" i="6" s="1"/>
  <c r="D206" i="6"/>
  <c r="E206" i="6" s="1"/>
  <c r="D205" i="6"/>
  <c r="E205" i="6" s="1"/>
  <c r="D204" i="6"/>
  <c r="E204" i="6" s="1"/>
  <c r="D203" i="6"/>
  <c r="D202" i="6"/>
  <c r="E202" i="6" s="1"/>
  <c r="D201" i="6"/>
  <c r="E201" i="6" s="1"/>
  <c r="D200" i="6"/>
  <c r="E200" i="6" s="1"/>
  <c r="D199" i="6"/>
  <c r="D198" i="6"/>
  <c r="D197" i="6"/>
  <c r="E197" i="6" s="1"/>
  <c r="D196" i="6"/>
  <c r="E196" i="6" s="1"/>
  <c r="D195" i="6"/>
  <c r="E195" i="6" s="1"/>
  <c r="D194" i="6"/>
  <c r="D193" i="6"/>
  <c r="D192" i="6"/>
  <c r="E192" i="6" s="1"/>
  <c r="D191" i="6"/>
  <c r="E191" i="6" s="1"/>
  <c r="D189" i="6"/>
  <c r="E189" i="6" s="1"/>
  <c r="D188" i="6"/>
  <c r="D187" i="6"/>
  <c r="E187" i="6" s="1"/>
  <c r="D186" i="6"/>
  <c r="E186" i="6" s="1"/>
  <c r="D185" i="6"/>
  <c r="E185" i="6" s="1"/>
  <c r="D184" i="6"/>
  <c r="E184" i="6" s="1"/>
  <c r="D183" i="6"/>
  <c r="E183" i="6" s="1"/>
  <c r="D182" i="6"/>
  <c r="D181" i="6"/>
  <c r="D180" i="6"/>
  <c r="E180" i="6" s="1"/>
  <c r="D179" i="6"/>
  <c r="E179" i="6" s="1"/>
  <c r="D178" i="6"/>
  <c r="D177" i="6"/>
  <c r="E177" i="6" s="1"/>
  <c r="D176" i="6"/>
  <c r="E176" i="6" s="1"/>
  <c r="D175" i="6"/>
  <c r="E175" i="6" s="1"/>
  <c r="D174" i="6"/>
  <c r="E174" i="6" s="1"/>
  <c r="D173" i="6"/>
  <c r="E173" i="6" s="1"/>
  <c r="D172" i="6"/>
  <c r="E172" i="6" s="1"/>
  <c r="D171" i="6"/>
  <c r="E171" i="6" s="1"/>
  <c r="D170" i="6"/>
  <c r="D169" i="6"/>
  <c r="E169" i="6" s="1"/>
  <c r="D168" i="6"/>
  <c r="E168" i="6" s="1"/>
  <c r="D167" i="6"/>
  <c r="D166" i="6"/>
  <c r="D165" i="6"/>
  <c r="E165" i="6" s="1"/>
  <c r="D164" i="6"/>
  <c r="E164" i="6" s="1"/>
  <c r="D163" i="6"/>
  <c r="E163" i="6" s="1"/>
  <c r="D162" i="6"/>
  <c r="D161" i="6"/>
  <c r="E161" i="6" s="1"/>
  <c r="D160" i="6"/>
  <c r="E160" i="6" s="1"/>
  <c r="D159" i="6"/>
  <c r="E159" i="6" s="1"/>
  <c r="D158" i="6"/>
  <c r="D157" i="6"/>
  <c r="E157" i="6" s="1"/>
  <c r="D156" i="6"/>
  <c r="D155" i="6"/>
  <c r="E155" i="6" s="1"/>
  <c r="D154" i="6"/>
  <c r="E154" i="6" s="1"/>
  <c r="G153" i="6"/>
  <c r="F153" i="6"/>
  <c r="C153" i="6"/>
  <c r="D152" i="6"/>
  <c r="E152" i="6" s="1"/>
  <c r="D151" i="6"/>
  <c r="E151" i="6" s="1"/>
  <c r="D150" i="6"/>
  <c r="D149" i="6"/>
  <c r="E149" i="6" s="1"/>
  <c r="D148" i="6"/>
  <c r="E148" i="6" s="1"/>
  <c r="D147" i="6"/>
  <c r="E147" i="6" s="1"/>
  <c r="D146" i="6"/>
  <c r="E146" i="6" s="1"/>
  <c r="D145" i="6"/>
  <c r="E145" i="6" s="1"/>
  <c r="D144" i="6"/>
  <c r="E144" i="6" s="1"/>
  <c r="D143" i="6"/>
  <c r="E143" i="6" s="1"/>
  <c r="D142" i="6"/>
  <c r="D141" i="6"/>
  <c r="E141" i="6" s="1"/>
  <c r="D140" i="6"/>
  <c r="E140" i="6" s="1"/>
  <c r="D139" i="6"/>
  <c r="E139" i="6" s="1"/>
  <c r="D138" i="6"/>
  <c r="E138" i="6" s="1"/>
  <c r="D137" i="6"/>
  <c r="E137" i="6" s="1"/>
  <c r="D136" i="6"/>
  <c r="E136" i="6" s="1"/>
  <c r="D135" i="6"/>
  <c r="E135" i="6" s="1"/>
  <c r="D134" i="6"/>
  <c r="D133" i="6"/>
  <c r="E133" i="6" s="1"/>
  <c r="D132" i="6"/>
  <c r="E132" i="6" s="1"/>
  <c r="D131" i="6"/>
  <c r="E131" i="6" s="1"/>
  <c r="D130" i="6"/>
  <c r="E130" i="6" s="1"/>
  <c r="D129" i="6"/>
  <c r="E129" i="6" s="1"/>
  <c r="D128" i="6"/>
  <c r="E128" i="6" s="1"/>
  <c r="D127" i="6"/>
  <c r="E127" i="6" s="1"/>
  <c r="D126" i="6"/>
  <c r="E126" i="6" s="1"/>
  <c r="D125" i="6"/>
  <c r="E125" i="6" s="1"/>
  <c r="D124" i="6"/>
  <c r="E124" i="6" s="1"/>
  <c r="D123" i="6"/>
  <c r="E123" i="6" s="1"/>
  <c r="D122" i="6"/>
  <c r="E122" i="6" s="1"/>
  <c r="D121" i="6"/>
  <c r="E121" i="6" s="1"/>
  <c r="D120" i="6"/>
  <c r="E120" i="6" s="1"/>
  <c r="D119" i="6"/>
  <c r="E119" i="6" s="1"/>
  <c r="D117" i="6"/>
  <c r="E117" i="6" s="1"/>
  <c r="D116" i="6"/>
  <c r="E116" i="6" s="1"/>
  <c r="D115" i="6"/>
  <c r="E115" i="6" s="1"/>
  <c r="D114" i="6"/>
  <c r="E114" i="6" s="1"/>
  <c r="D113" i="6"/>
  <c r="E113" i="6" s="1"/>
  <c r="D112" i="6"/>
  <c r="E112" i="6" s="1"/>
  <c r="D111" i="6"/>
  <c r="D110" i="6"/>
  <c r="D109" i="6"/>
  <c r="D108" i="6"/>
  <c r="E108" i="6" s="1"/>
  <c r="D107" i="6"/>
  <c r="D106" i="6"/>
  <c r="E106" i="6" s="1"/>
  <c r="D105" i="6"/>
  <c r="E105" i="6" s="1"/>
  <c r="D104" i="6"/>
  <c r="G103" i="6"/>
  <c r="F103" i="6"/>
  <c r="C103" i="6"/>
  <c r="D102" i="6"/>
  <c r="D101" i="6"/>
  <c r="E101" i="6" s="1"/>
  <c r="D100" i="6"/>
  <c r="E100" i="6" s="1"/>
  <c r="D99" i="6"/>
  <c r="E99" i="6" s="1"/>
  <c r="D98" i="6"/>
  <c r="E98" i="6" s="1"/>
  <c r="D97" i="6"/>
  <c r="E97" i="6" s="1"/>
  <c r="D96" i="6"/>
  <c r="E96" i="6" s="1"/>
  <c r="D95" i="6"/>
  <c r="E95" i="6" s="1"/>
  <c r="D94" i="6"/>
  <c r="E94" i="6" s="1"/>
  <c r="D93" i="6"/>
  <c r="E93" i="6" s="1"/>
  <c r="D92" i="6"/>
  <c r="E92" i="6" s="1"/>
  <c r="D91" i="6"/>
  <c r="E91" i="6" s="1"/>
  <c r="D90" i="6"/>
  <c r="E90" i="6" s="1"/>
  <c r="D89" i="6"/>
  <c r="E89" i="6" s="1"/>
  <c r="D88" i="6"/>
  <c r="D87" i="6"/>
  <c r="D86" i="6"/>
  <c r="E86" i="6" s="1"/>
  <c r="D85" i="6"/>
  <c r="E85" i="6" s="1"/>
  <c r="D84" i="6"/>
  <c r="E84" i="6" s="1"/>
  <c r="D83" i="6"/>
  <c r="D82" i="6"/>
  <c r="E82" i="6" s="1"/>
  <c r="D80" i="6"/>
  <c r="E80" i="6" s="1"/>
  <c r="D79" i="6"/>
  <c r="E79" i="6" s="1"/>
  <c r="D78" i="6"/>
  <c r="E78" i="6" s="1"/>
  <c r="D77" i="6"/>
  <c r="E77" i="6" s="1"/>
  <c r="D76" i="6"/>
  <c r="D75" i="6"/>
  <c r="E75" i="6" s="1"/>
  <c r="D74" i="6"/>
  <c r="E74" i="6" s="1"/>
  <c r="D73" i="6"/>
  <c r="E73" i="6" s="1"/>
  <c r="D72" i="6"/>
  <c r="E72" i="6" s="1"/>
  <c r="D71" i="6"/>
  <c r="E71" i="6" s="1"/>
  <c r="D70" i="6"/>
  <c r="E70" i="6" s="1"/>
  <c r="D69" i="6"/>
  <c r="E69" i="6" s="1"/>
  <c r="D68" i="6"/>
  <c r="E68" i="6" s="1"/>
  <c r="D67" i="6"/>
  <c r="E67" i="6" s="1"/>
  <c r="D66" i="6"/>
  <c r="E66" i="6" s="1"/>
  <c r="D65" i="6"/>
  <c r="E65" i="6" s="1"/>
  <c r="D64" i="6"/>
  <c r="E64" i="6" s="1"/>
  <c r="D63" i="6"/>
  <c r="E63" i="6" s="1"/>
  <c r="D62" i="6"/>
  <c r="E62" i="6" s="1"/>
  <c r="D61" i="6"/>
  <c r="D60" i="6"/>
  <c r="E60" i="6" s="1"/>
  <c r="D59" i="6"/>
  <c r="E59" i="6" s="1"/>
  <c r="G58" i="6"/>
  <c r="F58" i="6"/>
  <c r="C58" i="6"/>
  <c r="D57" i="6"/>
  <c r="E57" i="6" s="1"/>
  <c r="D56" i="6"/>
  <c r="E56" i="6" s="1"/>
  <c r="D55" i="6"/>
  <c r="D54" i="6"/>
  <c r="E54" i="6" s="1"/>
  <c r="D53" i="6"/>
  <c r="E53" i="6" s="1"/>
  <c r="D52" i="6"/>
  <c r="E52" i="6" s="1"/>
  <c r="D51" i="6"/>
  <c r="E51" i="6" s="1"/>
  <c r="D50" i="6"/>
  <c r="E50" i="6" s="1"/>
  <c r="D49" i="6"/>
  <c r="E49" i="6" s="1"/>
  <c r="D48" i="6"/>
  <c r="E48" i="6" s="1"/>
  <c r="D47" i="6"/>
  <c r="E47" i="6" s="1"/>
  <c r="D46" i="6"/>
  <c r="E46" i="6" s="1"/>
  <c r="G45" i="6"/>
  <c r="F45" i="6"/>
  <c r="C45" i="6"/>
  <c r="D44" i="6"/>
  <c r="E44" i="6" s="1"/>
  <c r="D43" i="6"/>
  <c r="E43" i="6" s="1"/>
  <c r="D42" i="6"/>
  <c r="E42" i="6" s="1"/>
  <c r="D41" i="6"/>
  <c r="E41" i="6" s="1"/>
  <c r="D40" i="6"/>
  <c r="E40" i="6" s="1"/>
  <c r="D39" i="6"/>
  <c r="E39" i="6" s="1"/>
  <c r="D38" i="6"/>
  <c r="E38" i="6" s="1"/>
  <c r="D37" i="6"/>
  <c r="D36" i="6"/>
  <c r="E36" i="6" s="1"/>
  <c r="D35" i="6"/>
  <c r="E35" i="6" s="1"/>
  <c r="D34" i="6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G26" i="6"/>
  <c r="F26" i="6"/>
  <c r="C26" i="6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G18" i="6"/>
  <c r="F18" i="6"/>
  <c r="C18" i="6"/>
  <c r="D17" i="6"/>
  <c r="E17" i="6" s="1"/>
  <c r="D16" i="6"/>
  <c r="E16" i="6" s="1"/>
  <c r="D15" i="6"/>
  <c r="E15" i="6" s="1"/>
  <c r="D14" i="6"/>
  <c r="E14" i="6" s="1"/>
  <c r="G13" i="6"/>
  <c r="F13" i="6"/>
  <c r="C13" i="6"/>
  <c r="D208" i="6" l="1"/>
  <c r="G12" i="6"/>
  <c r="C12" i="6"/>
  <c r="F12" i="6"/>
  <c r="E208" i="6"/>
  <c r="D13" i="6"/>
  <c r="D103" i="6"/>
  <c r="E103" i="6" s="1"/>
  <c r="D153" i="6"/>
  <c r="E153" i="6" s="1"/>
  <c r="E209" i="6"/>
  <c r="D45" i="6"/>
  <c r="E45" i="6" s="1"/>
  <c r="D18" i="6"/>
  <c r="E18" i="6" s="1"/>
  <c r="E109" i="6"/>
  <c r="D58" i="6"/>
  <c r="E58" i="6" s="1"/>
  <c r="D26" i="6"/>
  <c r="E26" i="6" s="1"/>
  <c r="E13" i="6"/>
  <c r="D12" i="6" l="1"/>
  <c r="E12" i="6" s="1"/>
</calcChain>
</file>

<file path=xl/connections.xml><?xml version="1.0" encoding="utf-8"?>
<connections xmlns="http://schemas.openxmlformats.org/spreadsheetml/2006/main">
  <connection id="1" sourceFile="Z:\MIGRA\BASE DE DATOS\BASE DE DATOS 2025\TOCUMEN\ENTRADA\ACCESS\04-TOCUMEN ABRIL 2025.accdb" keepAlive="1" name="04-TOCUMEN ABRIL 2025" type="5" refreshedVersion="5">
    <dbPr connection="Provider=Microsoft.ACE.OLEDB.12.0;User ID=Admin;Data Source=Z:\MIGRA\BASE DE DATOS\BASE DE DATOS 2025\TOCUMEN\ENTRADA\ACCESS\04-TOCUMEN ABRIL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C:\Users\rlafontaine\Desktop\Nueva carpeta\05-TOCUMEN MAYO 2025.accdb" keepAlive="1" name="05-TOCUMEN MAYO 2025" type="5" refreshedVersion="5">
    <dbPr connection="Provider=Microsoft.ACE.OLEDB.12.0;User ID=Admin;Data Source=C:\Users\rlafontaine\Desktop\Nueva carpeta\05-TOCUMEN MAY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C:\Users\Smorris\Desktop\ABRIL_2024\TOCUMEN 2024\Tocumen Abril 2024.accdb" keepAlive="1" name="Tocumen Abril 2024" type="5" refreshedVersion="5">
    <dbPr connection="Provider=Microsoft.ACE.OLEDB.12.0;User ID=Admin;Data Source=C:\Users\Smorris\Desktop\ABRIL_2024\TOCUMEN 2024\Tocumen Abril 202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<sst xmlns="http://schemas.openxmlformats.org/spreadsheetml/2006/main" count="250" uniqueCount="226">
  <si>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</si>
  <si>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</si>
  <si>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</si>
  <si>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</si>
  <si>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</si>
  <si>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</si>
  <si>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</si>
  <si>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</si>
  <si>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</si>
  <si>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</si>
  <si>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..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</si>
  <si>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</si>
  <si>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</si>
  <si>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</si>
  <si>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</si>
  <si>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</si>
  <si>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</si>
  <si>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</si>
  <si>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</si>
  <si>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</si>
  <si>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</si>
  <si>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</si>
  <si>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</si>
  <si>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</si>
  <si>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</si>
  <si>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</si>
  <si>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</si>
  <si>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</si>
  <si>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</si>
  <si>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</si>
  <si>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</si>
  <si>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</si>
  <si>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</si>
  <si>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</si>
  <si>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</si>
  <si>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</si>
  <si>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</si>
  <si>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</si>
  <si>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</si>
  <si>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</si>
  <si>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</si>
  <si>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</si>
  <si>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</si>
  <si>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</si>
  <si>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</si>
  <si>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</si>
  <si>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</si>
  <si>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</si>
  <si>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</si>
  <si>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</si>
  <si>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</si>
  <si>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</si>
  <si>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</si>
  <si>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</si>
  <si>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</si>
  <si>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</si>
  <si>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</si>
  <si>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</si>
  <si>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</si>
  <si>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</si>
  <si>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</si>
  <si>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</si>
  <si>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</si>
  <si>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</si>
  <si>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</si>
  <si>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</si>
  <si>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</si>
  <si>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</si>
  <si>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</si>
  <si>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</si>
  <si>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</si>
  <si>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</si>
  <si>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</si>
  <si>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</si>
  <si>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</si>
  <si>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</si>
  <si>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</si>
  <si>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</si>
  <si>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</si>
  <si>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</si>
  <si>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</si>
  <si>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</si>
  <si>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</si>
  <si>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</si>
  <si>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</si>
  <si>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</si>
  <si>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</si>
  <si>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</si>
  <si>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</si>
  <si>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</si>
  <si>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</si>
  <si>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</si>
  <si>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</si>
  <si>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</si>
  <si>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</si>
  <si>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</si>
  <si>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</si>
  <si>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</si>
  <si>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</si>
  <si>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</si>
  <si>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</si>
  <si>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</si>
  <si>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</si>
  <si>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</si>
  <si>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</si>
  <si>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</si>
  <si>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</si>
  <si>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</si>
  <si>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</si>
  <si>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</si>
  <si>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</si>
  <si>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</si>
  <si>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</si>
  <si>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</si>
  <si>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</si>
  <si>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</si>
  <si>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</si>
  <si>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</si>
  <si>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</si>
  <si>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</si>
  <si>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</si>
  <si>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</si>
  <si>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</si>
  <si>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</si>
  <si>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</si>
  <si>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</si>
  <si>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</si>
  <si>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</si>
  <si>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</si>
  <si>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</si>
  <si>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Turkmenistán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</si>
  <si>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</si>
  <si>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</si>
  <si>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</si>
  <si>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</si>
  <si>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</si>
  <si>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</si>
  <si>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</si>
  <si>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</si>
  <si>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</si>
  <si>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</si>
  <si>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</si>
  <si>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</si>
  <si>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</si>
  <si>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Gambia</t>
  </si>
  <si>
    <t>Ghana</t>
  </si>
  <si>
    <t>Kenia</t>
  </si>
  <si>
    <t>Liberia</t>
  </si>
  <si>
    <t>Libia</t>
  </si>
  <si>
    <t>Madagascar</t>
  </si>
  <si>
    <t>Malí</t>
  </si>
  <si>
    <t>Marruecos</t>
  </si>
  <si>
    <t>Mauricio</t>
  </si>
  <si>
    <t>Namibia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</si>
  <si>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</si>
  <si>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</si>
  <si>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</si>
  <si>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</si>
  <si>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</si>
  <si>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>Senegal</t>
  </si>
  <si>
    <t>Seychelles</t>
  </si>
  <si>
    <t>Tanzania</t>
  </si>
  <si>
    <t>Togo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</si>
  <si>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</si>
  <si>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</si>
  <si>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</si>
  <si>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</si>
  <si>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</si>
  <si>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</si>
  <si>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</si>
  <si>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</si>
  <si>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Samoa Occidental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</si>
  <si>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</si>
  <si>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</si>
  <si>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</si>
  <si>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</si>
  <si>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</si>
  <si>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>Uzbekistán</t>
  </si>
  <si>
    <t>Burkina Faso</t>
  </si>
  <si>
    <t>Guinea Bissau</t>
  </si>
  <si>
    <t>Guinea Ecuatorial</t>
  </si>
  <si>
    <t>Níger</t>
  </si>
  <si>
    <t>Ruanda</t>
  </si>
  <si>
    <t>Suazilandia</t>
  </si>
  <si>
    <t>Guadalupe</t>
  </si>
  <si>
    <t>Irak</t>
  </si>
  <si>
    <t>Maldivas</t>
  </si>
  <si>
    <t>Eritrea</t>
  </si>
  <si>
    <t>Sudán</t>
  </si>
  <si>
    <t xml:space="preserve">Variación
porcentual      </t>
  </si>
  <si>
    <t xml:space="preserve">  SEGÚN PAÍS DE NACIONALIDAD: MAYO 2024-25 (P)</t>
  </si>
  <si>
    <t>Mayo</t>
  </si>
  <si>
    <t>Brunéi</t>
  </si>
  <si>
    <t>Aruba</t>
  </si>
  <si>
    <t>Bután</t>
  </si>
  <si>
    <t>Chad</t>
  </si>
  <si>
    <t>Gabón</t>
  </si>
  <si>
    <t>Malaui</t>
  </si>
  <si>
    <t>Mauritania</t>
  </si>
  <si>
    <t>Mozambique</t>
  </si>
  <si>
    <t>República Centroafricana</t>
  </si>
  <si>
    <t>Sierra Leona</t>
  </si>
  <si>
    <t>Somalia</t>
  </si>
  <si>
    <t>Kiribati</t>
  </si>
  <si>
    <t>Tonga</t>
  </si>
  <si>
    <t>Tuvalu</t>
  </si>
  <si>
    <t>República Democrática Popular Laos</t>
  </si>
  <si>
    <t>Bermudas</t>
  </si>
  <si>
    <t>Islas Caimán</t>
  </si>
  <si>
    <t>Europa (Continuación)</t>
  </si>
  <si>
    <t>Bahréin</t>
  </si>
  <si>
    <t>Asia (Continuación)</t>
  </si>
  <si>
    <t>Polinesia</t>
  </si>
  <si>
    <t>Yemen</t>
  </si>
  <si>
    <t>Guinea</t>
  </si>
  <si>
    <t>Lesoto</t>
  </si>
  <si>
    <t>África (Continuación)</t>
  </si>
  <si>
    <t>República del Congo</t>
  </si>
  <si>
    <t>Yibuti</t>
  </si>
  <si>
    <t>Guam</t>
  </si>
  <si>
    <t>Islas de Cocos o Keeling</t>
  </si>
  <si>
    <t>Nueva Caledonia</t>
  </si>
  <si>
    <t>Polinesia Francesa</t>
  </si>
  <si>
    <t>Islas Vírgenes (E.U.A.)</t>
  </si>
  <si>
    <t>-</t>
  </si>
  <si>
    <t>Santo Tomé y Príncipe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</si>
</sst>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0.0"/>
    <numFmt numFmtId="166" formatCode="#,##0;&quot;-&quot;;&quot;-&quot;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0" fontId="4" fillId="0" borderId="0" xfId="0" applyFont="1"/>
    <xf numFmtId="0" fontId="2" fillId="0" borderId="13" xfId="0" applyFont="1" applyFill="1" applyBorder="1"/>
    <xf numFmtId="0" fontId="2" fillId="0" borderId="7" xfId="0" applyFont="1" applyBorder="1"/>
    <xf numFmtId="164" fontId="4" fillId="0" borderId="14" xfId="0" applyNumberFormat="1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4" fontId="4" fillId="0" borderId="15" xfId="0" applyNumberFormat="1" applyFont="1" applyBorder="1"/>
    <xf numFmtId="164" fontId="2" fillId="0" borderId="14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Fill="1"/>
    <xf numFmtId="3" fontId="1" fillId="0" borderId="0" xfId="0" applyNumberFormat="1" applyFont="1" applyFill="1" applyProtection="1"/>
    <xf numFmtId="3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horizontal="left"/>
    </xf>
    <xf numFmtId="0" fontId="2" fillId="0" borderId="8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1" fontId="3" fillId="2" borderId="10" xfId="0" applyNumberFormat="1" applyFont="1" applyFill="1" applyBorder="1" applyAlignment="1" applyProtection="1">
      <alignment horizontal="center" vertical="center"/>
    </xf>
    <xf numFmtId="3" fontId="3" fillId="2" borderId="1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Alignment="1" applyProtection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3" fillId="0" borderId="0" xfId="0" applyNumberFormat="1" applyFont="1" applyFill="1" applyProtection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6" fontId="2" fillId="0" borderId="15" xfId="0" applyNumberFormat="1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66" fontId="2" fillId="0" borderId="0" xfId="0" applyNumberFormat="1" applyFont="1"/>
    <xf numFmtId="164" fontId="4" fillId="0" borderId="0" xfId="0" applyNumberFormat="1" applyFont="1" applyBorder="1"/>
    <xf numFmtId="0" fontId="0" fillId="0" borderId="0" xfId="0" applyFont="1"/>
    <xf numFmtId="164" fontId="2" fillId="0" borderId="15" xfId="0" applyNumberFormat="1" applyFont="1" applyFill="1" applyBorder="1" applyAlignment="1">
      <alignment horizontal="right"/>
    </xf>
    <xf numFmtId="166" fontId="0" fillId="0" borderId="0" xfId="0" applyNumberFormat="1" applyFont="1"/>
    <xf numFmtId="0" fontId="2" fillId="0" borderId="1" xfId="0" applyFont="1" applyBorder="1"/>
    <xf numFmtId="164" fontId="4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166" fontId="2" fillId="0" borderId="0" xfId="0" applyNumberFormat="1" applyFont="1" applyFill="1" applyBorder="1" applyAlignment="1">
      <alignment horizontal="right"/>
    </xf>
    <xf numFmtId="0" fontId="2" fillId="0" borderId="15" xfId="0" applyFont="1" applyBorder="1"/>
    <xf numFmtId="164" fontId="4" fillId="0" borderId="15" xfId="0" applyNumberFormat="1" applyFont="1" applyFill="1" applyBorder="1" applyAlignment="1">
      <alignment horizontal="right"/>
    </xf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3" fontId="1" fillId="0" borderId="0" xfId="0" applyNumberFormat="1" applyFont="1" applyFill="1" applyAlignment="1" applyProtection="1">
      <alignment horizontal="center"/>
    </xf>
    <xf numFmtId="3" fontId="3" fillId="2" borderId="8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 applyProtection="1">
      <alignment horizontal="center" vertical="center" wrapText="1"/>
    </xf>
    <xf numFmtId="165" fontId="3" fillId="2" borderId="11" xfId="0" applyNumberFormat="1" applyFont="1" applyFill="1" applyBorder="1" applyAlignment="1" applyProtection="1">
      <alignment horizontal="center" vertical="center" wrapText="1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0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4.140625" style="2" customWidth="1"/>
    <col min="2" max="2" width="34" style="2" customWidth="1"/>
    <col min="3" max="3" width="10.7109375" style="15" customWidth="1"/>
    <col min="4" max="4" width="10.7109375" style="2" customWidth="1"/>
    <col min="5" max="5" width="10.7109375" style="31" customWidth="1"/>
    <col min="6" max="7" width="10.7109375" style="2" customWidth="1"/>
    <col min="8" max="8" width="11.42578125" style="1" customWidth="1"/>
    <col min="9" max="16384" width="11.42578125" style="2"/>
  </cols>
  <sheetData>
    <row r="1" spans="1:8" ht="15.95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8" ht="15.95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8" ht="15.95" customHeight="1" x14ac:dyDescent="0.2">
      <c r="A3" s="56" t="s">
        <v>2</v>
      </c>
      <c r="B3" s="56"/>
      <c r="C3" s="56"/>
      <c r="D3" s="56"/>
      <c r="E3" s="56"/>
      <c r="F3" s="56"/>
      <c r="G3" s="56"/>
    </row>
    <row r="4" spans="1:8" ht="15.95" customHeight="1" x14ac:dyDescent="0.2">
      <c r="A4" s="52"/>
      <c r="B4" s="3"/>
      <c r="C4" s="4"/>
      <c r="D4" s="4"/>
      <c r="E4" s="24"/>
      <c r="F4" s="4"/>
      <c r="G4" s="5"/>
    </row>
    <row r="5" spans="1:8" s="6" customFormat="1" ht="17.100000000000001" customHeight="1" x14ac:dyDescent="0.2">
      <c r="A5" s="57" t="s">
        <v>3</v>
      </c>
      <c r="B5" s="57"/>
      <c r="C5" s="57"/>
      <c r="D5" s="57"/>
      <c r="E5" s="57"/>
      <c r="F5" s="57"/>
      <c r="G5" s="57"/>
      <c r="H5" s="48"/>
    </row>
    <row r="6" spans="1:8" ht="17.100000000000001" customHeight="1" x14ac:dyDescent="0.2">
      <c r="A6" s="57" t="s">
        <v>190</v>
      </c>
      <c r="B6" s="57"/>
      <c r="C6" s="57"/>
      <c r="D6" s="57"/>
      <c r="E6" s="57"/>
      <c r="F6" s="57"/>
      <c r="G6" s="57"/>
    </row>
    <row r="7" spans="1:8" ht="12.95" customHeight="1" x14ac:dyDescent="0.2">
      <c r="A7" s="52"/>
      <c r="B7" s="3"/>
      <c r="C7" s="4"/>
      <c r="D7" s="4"/>
      <c r="E7" s="24"/>
      <c r="F7" s="4"/>
      <c r="G7" s="5"/>
    </row>
    <row r="8" spans="1:8" ht="21.95" customHeight="1" x14ac:dyDescent="0.2">
      <c r="A8" s="58" t="s">
        <v>4</v>
      </c>
      <c r="B8" s="59"/>
      <c r="C8" s="64" t="s">
        <v>5</v>
      </c>
      <c r="D8" s="65"/>
      <c r="E8" s="65"/>
      <c r="F8" s="65"/>
      <c r="G8" s="58"/>
    </row>
    <row r="9" spans="1:8" ht="21.95" customHeight="1" x14ac:dyDescent="0.2">
      <c r="A9" s="60"/>
      <c r="B9" s="61"/>
      <c r="C9" s="66" t="s">
        <v>191</v>
      </c>
      <c r="D9" s="67"/>
      <c r="E9" s="68" t="s">
        <v>189</v>
      </c>
      <c r="F9" s="70">
        <v>2025</v>
      </c>
      <c r="G9" s="71"/>
    </row>
    <row r="10" spans="1:8" ht="21.95" customHeight="1" x14ac:dyDescent="0.2">
      <c r="A10" s="62"/>
      <c r="B10" s="63"/>
      <c r="C10" s="22">
        <v>2024</v>
      </c>
      <c r="D10" s="22">
        <v>2025</v>
      </c>
      <c r="E10" s="69"/>
      <c r="F10" s="23" t="s">
        <v>6</v>
      </c>
      <c r="G10" s="53" t="s">
        <v>7</v>
      </c>
    </row>
    <row r="11" spans="1:8" ht="12.95" customHeight="1" x14ac:dyDescent="0.2">
      <c r="C11" s="7"/>
      <c r="D11" s="8"/>
      <c r="E11" s="25"/>
      <c r="F11" s="8"/>
      <c r="G11" s="39"/>
    </row>
    <row r="12" spans="1:8" ht="24.95" customHeight="1" x14ac:dyDescent="0.2">
      <c r="A12" s="54" t="s">
        <v>8</v>
      </c>
      <c r="B12" s="55"/>
      <c r="C12" s="9">
        <f>SUM(C13,C18,C26,C45,C58,C103,C153,C208)</f>
        <v>219647</v>
      </c>
      <c r="D12" s="47">
        <f>SUM(D13,D18,D26,D45,D58,D103,D153,D208)</f>
        <v>232084</v>
      </c>
      <c r="E12" s="26">
        <f t="shared" ref="E12:E74" si="0">(((D12/C12-1)*100))</f>
        <v>5.6622671832531335</v>
      </c>
      <c r="F12" s="11">
        <f>SUM(F13,F18,F26,F45,F58,F103,F153,F208)</f>
        <v>125349</v>
      </c>
      <c r="G12" s="35">
        <f>SUM(G13,G18,G26,G45,G58,G103,G153,G208)</f>
        <v>106735</v>
      </c>
    </row>
    <row r="13" spans="1:8" s="6" customFormat="1" ht="20.100000000000001" customHeight="1" x14ac:dyDescent="0.2">
      <c r="A13" s="2" t="s">
        <v>9</v>
      </c>
      <c r="B13" s="2"/>
      <c r="C13" s="9">
        <f>SUM(C14:C17)</f>
        <v>44774</v>
      </c>
      <c r="D13" s="47">
        <f>SUM(D14:D17)</f>
        <v>45318</v>
      </c>
      <c r="E13" s="26">
        <f t="shared" si="0"/>
        <v>1.2149908428998879</v>
      </c>
      <c r="F13" s="10">
        <f>SUM(F14:F17)</f>
        <v>24737</v>
      </c>
      <c r="G13" s="40">
        <f>SUM(G14:G17)</f>
        <v>20581</v>
      </c>
      <c r="H13" s="49"/>
    </row>
    <row r="14" spans="1:8" ht="15.95" customHeight="1" x14ac:dyDescent="0.2">
      <c r="B14" s="2" t="s">
        <v>207</v>
      </c>
      <c r="C14" s="12">
        <v>2</v>
      </c>
      <c r="D14" s="10">
        <f>SUM(F14:G14)</f>
        <v>0</v>
      </c>
      <c r="E14" s="26">
        <f t="shared" si="0"/>
        <v>-100</v>
      </c>
      <c r="F14" s="13">
        <v>0</v>
      </c>
      <c r="G14" s="41">
        <v>0</v>
      </c>
      <c r="H14" s="50"/>
    </row>
    <row r="15" spans="1:8" ht="15.95" customHeight="1" x14ac:dyDescent="0.2">
      <c r="B15" s="2" t="s">
        <v>11</v>
      </c>
      <c r="C15" s="12">
        <v>3182</v>
      </c>
      <c r="D15" s="10">
        <f t="shared" ref="D15:D17" si="1">SUM(F15:G15)</f>
        <v>3434</v>
      </c>
      <c r="E15" s="26">
        <f t="shared" si="0"/>
        <v>7.919547454431175</v>
      </c>
      <c r="F15" s="13">
        <v>2012</v>
      </c>
      <c r="G15" s="41">
        <v>1422</v>
      </c>
      <c r="H15" s="49"/>
    </row>
    <row r="16" spans="1:8" ht="15.95" customHeight="1" x14ac:dyDescent="0.2">
      <c r="B16" s="2" t="s">
        <v>12</v>
      </c>
      <c r="C16" s="12">
        <v>35706</v>
      </c>
      <c r="D16" s="10">
        <f t="shared" si="1"/>
        <v>35740</v>
      </c>
      <c r="E16" s="26">
        <f t="shared" si="0"/>
        <v>9.5222091525237751E-2</v>
      </c>
      <c r="F16" s="13">
        <v>18964</v>
      </c>
      <c r="G16" s="41">
        <v>16776</v>
      </c>
      <c r="H16" s="49"/>
    </row>
    <row r="17" spans="1:8" s="6" customFormat="1" ht="15.95" customHeight="1" x14ac:dyDescent="0.2">
      <c r="A17" s="2"/>
      <c r="B17" s="2" t="s">
        <v>13</v>
      </c>
      <c r="C17" s="12">
        <v>5884</v>
      </c>
      <c r="D17" s="10">
        <f t="shared" si="1"/>
        <v>6144</v>
      </c>
      <c r="E17" s="26">
        <f t="shared" si="0"/>
        <v>4.4187627464310042</v>
      </c>
      <c r="F17" s="13">
        <v>3761</v>
      </c>
      <c r="G17" s="41">
        <v>2383</v>
      </c>
      <c r="H17" s="48"/>
    </row>
    <row r="18" spans="1:8" ht="20.100000000000001" customHeight="1" x14ac:dyDescent="0.2">
      <c r="A18" s="2" t="s">
        <v>14</v>
      </c>
      <c r="C18" s="9">
        <f>SUM(C19:C25)</f>
        <v>72273</v>
      </c>
      <c r="D18" s="47">
        <f>SUM(D19:D25)</f>
        <v>80981</v>
      </c>
      <c r="E18" s="26">
        <f t="shared" si="0"/>
        <v>12.048759564429323</v>
      </c>
      <c r="F18" s="10">
        <f>SUM(F19:F25)</f>
        <v>43428</v>
      </c>
      <c r="G18" s="40">
        <f>SUM(G19:G25)</f>
        <v>37553</v>
      </c>
      <c r="H18" s="49"/>
    </row>
    <row r="19" spans="1:8" ht="15.95" customHeight="1" x14ac:dyDescent="0.2">
      <c r="B19" s="2" t="s">
        <v>15</v>
      </c>
      <c r="C19" s="12">
        <v>163</v>
      </c>
      <c r="D19" s="10">
        <f>SUM(F19:G19)</f>
        <v>240</v>
      </c>
      <c r="E19" s="26">
        <f t="shared" si="0"/>
        <v>47.239263803680977</v>
      </c>
      <c r="F19" s="13">
        <v>130</v>
      </c>
      <c r="G19" s="41">
        <v>110</v>
      </c>
      <c r="H19" s="50"/>
    </row>
    <row r="20" spans="1:8" ht="15.95" customHeight="1" x14ac:dyDescent="0.2">
      <c r="B20" s="2" t="s">
        <v>16</v>
      </c>
      <c r="C20" s="12">
        <v>4437</v>
      </c>
      <c r="D20" s="10">
        <f t="shared" ref="D20:D25" si="2">SUM(F20:G20)</f>
        <v>6085</v>
      </c>
      <c r="E20" s="26">
        <f t="shared" si="0"/>
        <v>37.14221320712192</v>
      </c>
      <c r="F20" s="13">
        <v>3483</v>
      </c>
      <c r="G20" s="41">
        <v>2602</v>
      </c>
      <c r="H20" s="49"/>
    </row>
    <row r="21" spans="1:8" ht="15.95" customHeight="1" x14ac:dyDescent="0.2">
      <c r="B21" s="2" t="s">
        <v>17</v>
      </c>
      <c r="C21" s="12">
        <v>2778</v>
      </c>
      <c r="D21" s="10">
        <f t="shared" si="2"/>
        <v>3014</v>
      </c>
      <c r="E21" s="26">
        <f t="shared" si="0"/>
        <v>8.4953203743700421</v>
      </c>
      <c r="F21" s="13">
        <v>1602</v>
      </c>
      <c r="G21" s="41">
        <v>1412</v>
      </c>
      <c r="H21" s="49"/>
    </row>
    <row r="22" spans="1:8" ht="15.95" customHeight="1" x14ac:dyDescent="0.2">
      <c r="B22" s="2" t="s">
        <v>18</v>
      </c>
      <c r="C22" s="12">
        <v>4076</v>
      </c>
      <c r="D22" s="10">
        <f t="shared" si="2"/>
        <v>4642</v>
      </c>
      <c r="E22" s="26">
        <f t="shared" si="0"/>
        <v>13.886162904808641</v>
      </c>
      <c r="F22" s="13">
        <v>2554</v>
      </c>
      <c r="G22" s="41">
        <v>2088</v>
      </c>
      <c r="H22" s="49"/>
    </row>
    <row r="23" spans="1:8" ht="15.95" customHeight="1" x14ac:dyDescent="0.2">
      <c r="B23" s="2" t="s">
        <v>19</v>
      </c>
      <c r="C23" s="12">
        <v>3097</v>
      </c>
      <c r="D23" s="10">
        <f t="shared" si="2"/>
        <v>3050</v>
      </c>
      <c r="E23" s="26">
        <f t="shared" si="0"/>
        <v>-1.5175976751695242</v>
      </c>
      <c r="F23" s="13">
        <v>1465</v>
      </c>
      <c r="G23" s="41">
        <v>1585</v>
      </c>
      <c r="H23" s="49"/>
    </row>
    <row r="24" spans="1:8" ht="15.95" customHeight="1" x14ac:dyDescent="0.2">
      <c r="B24" s="2" t="s">
        <v>20</v>
      </c>
      <c r="C24" s="12">
        <v>1879</v>
      </c>
      <c r="D24" s="10">
        <f t="shared" si="2"/>
        <v>2145</v>
      </c>
      <c r="E24" s="26">
        <f t="shared" si="0"/>
        <v>14.156466205428409</v>
      </c>
      <c r="F24" s="13">
        <v>1019</v>
      </c>
      <c r="G24" s="41">
        <v>1126</v>
      </c>
      <c r="H24" s="49"/>
    </row>
    <row r="25" spans="1:8" s="6" customFormat="1" ht="15.95" customHeight="1" x14ac:dyDescent="0.2">
      <c r="A25" s="2"/>
      <c r="B25" s="2" t="s">
        <v>21</v>
      </c>
      <c r="C25" s="12">
        <v>55843</v>
      </c>
      <c r="D25" s="10">
        <f t="shared" si="2"/>
        <v>61805</v>
      </c>
      <c r="E25" s="26">
        <f t="shared" si="0"/>
        <v>10.676360510717542</v>
      </c>
      <c r="F25" s="13">
        <v>33175</v>
      </c>
      <c r="G25" s="41">
        <v>28630</v>
      </c>
      <c r="H25" s="49"/>
    </row>
    <row r="26" spans="1:8" ht="20.100000000000001" customHeight="1" x14ac:dyDescent="0.2">
      <c r="A26" s="2" t="s">
        <v>22</v>
      </c>
      <c r="C26" s="9">
        <f>SUM(C27:C44)</f>
        <v>7824</v>
      </c>
      <c r="D26" s="47">
        <f>SUM(D27:D44)</f>
        <v>9517</v>
      </c>
      <c r="E26" s="26">
        <f t="shared" si="0"/>
        <v>21.638548057259712</v>
      </c>
      <c r="F26" s="33">
        <f>SUM(F27:F44)</f>
        <v>4193</v>
      </c>
      <c r="G26" s="42">
        <f>SUM(G27:G44)</f>
        <v>5324</v>
      </c>
      <c r="H26" s="49"/>
    </row>
    <row r="27" spans="1:8" ht="15.95" customHeight="1" x14ac:dyDescent="0.2">
      <c r="B27" s="2" t="s">
        <v>23</v>
      </c>
      <c r="C27" s="12">
        <v>29</v>
      </c>
      <c r="D27" s="10">
        <f>SUM(F27:G27)</f>
        <v>31</v>
      </c>
      <c r="E27" s="26">
        <f t="shared" si="0"/>
        <v>6.8965517241379226</v>
      </c>
      <c r="F27" s="46">
        <v>17</v>
      </c>
      <c r="G27" s="2">
        <v>14</v>
      </c>
      <c r="H27" s="50"/>
    </row>
    <row r="28" spans="1:8" ht="15.95" customHeight="1" x14ac:dyDescent="0.2">
      <c r="B28" s="2" t="s">
        <v>193</v>
      </c>
      <c r="C28" s="12">
        <v>1</v>
      </c>
      <c r="D28" s="10">
        <f t="shared" ref="D28:D44" si="3">SUM(F28:G28)</f>
        <v>2</v>
      </c>
      <c r="E28" s="26">
        <f t="shared" si="0"/>
        <v>100</v>
      </c>
      <c r="F28" s="46">
        <v>1</v>
      </c>
      <c r="G28" s="2">
        <v>1</v>
      </c>
      <c r="H28" s="49"/>
    </row>
    <row r="29" spans="1:8" ht="15.95" customHeight="1" x14ac:dyDescent="0.2">
      <c r="B29" s="2" t="s">
        <v>24</v>
      </c>
      <c r="C29" s="12">
        <v>234</v>
      </c>
      <c r="D29" s="10">
        <f t="shared" si="3"/>
        <v>502</v>
      </c>
      <c r="E29" s="26">
        <f t="shared" si="0"/>
        <v>114.52991452991452</v>
      </c>
      <c r="F29" s="46">
        <v>167</v>
      </c>
      <c r="G29" s="2">
        <v>335</v>
      </c>
      <c r="H29" s="49"/>
    </row>
    <row r="30" spans="1:8" ht="15.95" customHeight="1" x14ac:dyDescent="0.2">
      <c r="B30" s="2" t="s">
        <v>25</v>
      </c>
      <c r="C30" s="12">
        <v>475</v>
      </c>
      <c r="D30" s="10">
        <f t="shared" si="3"/>
        <v>722</v>
      </c>
      <c r="E30" s="26">
        <f t="shared" si="0"/>
        <v>52</v>
      </c>
      <c r="F30" s="46">
        <v>311</v>
      </c>
      <c r="G30" s="2">
        <v>411</v>
      </c>
      <c r="H30" s="49"/>
    </row>
    <row r="31" spans="1:8" ht="15.95" customHeight="1" x14ac:dyDescent="0.2">
      <c r="B31" s="2" t="s">
        <v>26</v>
      </c>
      <c r="C31" s="12">
        <v>2256</v>
      </c>
      <c r="D31" s="10">
        <f t="shared" si="3"/>
        <v>2425</v>
      </c>
      <c r="E31" s="26">
        <f t="shared" si="0"/>
        <v>7.4911347517730542</v>
      </c>
      <c r="F31" s="46">
        <v>1260</v>
      </c>
      <c r="G31" s="2">
        <v>1165</v>
      </c>
      <c r="H31" s="49"/>
    </row>
    <row r="32" spans="1:8" ht="15.95" customHeight="1" x14ac:dyDescent="0.2">
      <c r="B32" s="2" t="s">
        <v>27</v>
      </c>
      <c r="C32" s="12">
        <v>42</v>
      </c>
      <c r="D32" s="10">
        <f t="shared" si="3"/>
        <v>31</v>
      </c>
      <c r="E32" s="26">
        <f t="shared" si="0"/>
        <v>-26.190476190476186</v>
      </c>
      <c r="F32" s="46">
        <v>15</v>
      </c>
      <c r="G32" s="2">
        <v>16</v>
      </c>
      <c r="H32" s="49"/>
    </row>
    <row r="33" spans="1:8" ht="15.95" customHeight="1" x14ac:dyDescent="0.25">
      <c r="B33" s="36" t="s">
        <v>28</v>
      </c>
      <c r="C33" s="12">
        <v>43</v>
      </c>
      <c r="D33" s="10">
        <f t="shared" si="3"/>
        <v>41</v>
      </c>
      <c r="E33" s="26">
        <f t="shared" si="0"/>
        <v>-4.651162790697672</v>
      </c>
      <c r="F33" s="46">
        <v>24</v>
      </c>
      <c r="G33" s="2">
        <v>17</v>
      </c>
      <c r="H33" s="49"/>
    </row>
    <row r="34" spans="1:8" ht="15.95" customHeight="1" x14ac:dyDescent="0.2">
      <c r="B34" s="2" t="s">
        <v>184</v>
      </c>
      <c r="C34" s="12">
        <v>0</v>
      </c>
      <c r="D34" s="10">
        <f t="shared" si="3"/>
        <v>2</v>
      </c>
      <c r="E34" s="26" t="s">
        <v>10</v>
      </c>
      <c r="F34" s="46">
        <v>2</v>
      </c>
      <c r="G34" s="43">
        <v>0</v>
      </c>
      <c r="H34" s="49"/>
    </row>
    <row r="35" spans="1:8" ht="15.95" customHeight="1" x14ac:dyDescent="0.2">
      <c r="B35" s="2" t="s">
        <v>29</v>
      </c>
      <c r="C35" s="12">
        <v>64</v>
      </c>
      <c r="D35" s="10">
        <f t="shared" si="3"/>
        <v>96</v>
      </c>
      <c r="E35" s="26">
        <f t="shared" si="0"/>
        <v>50</v>
      </c>
      <c r="F35" s="46">
        <v>69</v>
      </c>
      <c r="G35" s="2">
        <v>27</v>
      </c>
      <c r="H35" s="49"/>
    </row>
    <row r="36" spans="1:8" ht="15.95" customHeight="1" x14ac:dyDescent="0.2">
      <c r="B36" s="2" t="s">
        <v>208</v>
      </c>
      <c r="C36" s="12">
        <v>5</v>
      </c>
      <c r="D36" s="10">
        <f t="shared" si="3"/>
        <v>0</v>
      </c>
      <c r="E36" s="26">
        <f t="shared" si="0"/>
        <v>-100</v>
      </c>
      <c r="F36" s="32">
        <v>0</v>
      </c>
      <c r="G36" s="43">
        <v>0</v>
      </c>
      <c r="H36" s="49"/>
    </row>
    <row r="37" spans="1:8" ht="15.95" customHeight="1" x14ac:dyDescent="0.2">
      <c r="B37" s="2" t="s">
        <v>223</v>
      </c>
      <c r="C37" s="12">
        <v>0</v>
      </c>
      <c r="D37" s="10">
        <f t="shared" si="3"/>
        <v>2</v>
      </c>
      <c r="E37" s="26" t="s">
        <v>10</v>
      </c>
      <c r="F37" s="32">
        <v>2</v>
      </c>
      <c r="G37" s="43">
        <v>0</v>
      </c>
      <c r="H37" s="49"/>
    </row>
    <row r="38" spans="1:8" ht="15.95" customHeight="1" x14ac:dyDescent="0.2">
      <c r="B38" s="2" t="s">
        <v>30</v>
      </c>
      <c r="C38" s="12">
        <v>1775</v>
      </c>
      <c r="D38" s="10">
        <f t="shared" si="3"/>
        <v>2334</v>
      </c>
      <c r="E38" s="26">
        <f t="shared" si="0"/>
        <v>31.492957746478865</v>
      </c>
      <c r="F38" s="32">
        <v>808</v>
      </c>
      <c r="G38" s="43">
        <v>1526</v>
      </c>
      <c r="H38" s="49"/>
    </row>
    <row r="39" spans="1:8" ht="15.95" customHeight="1" x14ac:dyDescent="0.2">
      <c r="B39" s="2" t="s">
        <v>31</v>
      </c>
      <c r="C39" s="12">
        <v>3</v>
      </c>
      <c r="D39" s="10">
        <f t="shared" si="3"/>
        <v>7</v>
      </c>
      <c r="E39" s="26">
        <f t="shared" si="0"/>
        <v>133.33333333333334</v>
      </c>
      <c r="F39" s="32">
        <v>6</v>
      </c>
      <c r="G39" s="43">
        <v>1</v>
      </c>
      <c r="H39" s="49"/>
    </row>
    <row r="40" spans="1:8" ht="15.95" customHeight="1" x14ac:dyDescent="0.2">
      <c r="B40" s="2" t="s">
        <v>32</v>
      </c>
      <c r="C40" s="12">
        <v>1260</v>
      </c>
      <c r="D40" s="10">
        <f t="shared" si="3"/>
        <v>1520</v>
      </c>
      <c r="E40" s="26">
        <f t="shared" si="0"/>
        <v>20.634920634920629</v>
      </c>
      <c r="F40" s="32">
        <v>720</v>
      </c>
      <c r="G40" s="43">
        <v>800</v>
      </c>
      <c r="H40" s="49"/>
    </row>
    <row r="41" spans="1:8" ht="15.95" customHeight="1" x14ac:dyDescent="0.2">
      <c r="B41" s="2" t="s">
        <v>33</v>
      </c>
      <c r="C41" s="12">
        <v>31</v>
      </c>
      <c r="D41" s="10">
        <f t="shared" si="3"/>
        <v>38</v>
      </c>
      <c r="E41" s="26">
        <f t="shared" si="0"/>
        <v>22.580645161290324</v>
      </c>
      <c r="F41" s="32">
        <v>26</v>
      </c>
      <c r="G41" s="43">
        <v>12</v>
      </c>
      <c r="H41" s="49"/>
    </row>
    <row r="42" spans="1:8" ht="15.95" customHeight="1" x14ac:dyDescent="0.2">
      <c r="B42" s="2" t="s">
        <v>34</v>
      </c>
      <c r="C42" s="12">
        <v>34</v>
      </c>
      <c r="D42" s="10">
        <f t="shared" si="3"/>
        <v>42</v>
      </c>
      <c r="E42" s="26">
        <f t="shared" si="0"/>
        <v>23.529411764705888</v>
      </c>
      <c r="F42" s="32">
        <v>24</v>
      </c>
      <c r="G42" s="43">
        <v>18</v>
      </c>
      <c r="H42" s="49"/>
    </row>
    <row r="43" spans="1:8" s="6" customFormat="1" ht="15.95" customHeight="1" x14ac:dyDescent="0.2">
      <c r="A43" s="2"/>
      <c r="B43" s="2" t="s">
        <v>35</v>
      </c>
      <c r="C43" s="12">
        <v>42</v>
      </c>
      <c r="D43" s="10">
        <f t="shared" si="3"/>
        <v>45</v>
      </c>
      <c r="E43" s="26">
        <f t="shared" si="0"/>
        <v>7.1428571428571397</v>
      </c>
      <c r="F43" s="32">
        <v>22</v>
      </c>
      <c r="G43" s="43">
        <v>23</v>
      </c>
      <c r="H43" s="49"/>
    </row>
    <row r="44" spans="1:8" ht="15.95" customHeight="1" x14ac:dyDescent="0.2">
      <c r="B44" s="2" t="s">
        <v>36</v>
      </c>
      <c r="C44" s="12">
        <v>1530</v>
      </c>
      <c r="D44" s="10">
        <f t="shared" si="3"/>
        <v>1677</v>
      </c>
      <c r="E44" s="26">
        <f t="shared" si="0"/>
        <v>9.6078431372549122</v>
      </c>
      <c r="F44" s="32">
        <v>719</v>
      </c>
      <c r="G44" s="43">
        <v>958</v>
      </c>
    </row>
    <row r="45" spans="1:8" ht="20.100000000000001" customHeight="1" x14ac:dyDescent="0.2">
      <c r="A45" s="2" t="s">
        <v>37</v>
      </c>
      <c r="C45" s="9">
        <f>SUM(C46:C57)</f>
        <v>62740</v>
      </c>
      <c r="D45" s="47">
        <f>SUM(D46:D57)</f>
        <v>64334</v>
      </c>
      <c r="E45" s="26">
        <f t="shared" si="0"/>
        <v>2.5406439273190973</v>
      </c>
      <c r="F45" s="33">
        <f>SUM(F46:F57)</f>
        <v>32621</v>
      </c>
      <c r="G45" s="42">
        <f>SUM(G46:G57)</f>
        <v>31713</v>
      </c>
      <c r="H45" s="49"/>
    </row>
    <row r="46" spans="1:8" ht="15" customHeight="1" x14ac:dyDescent="0.2">
      <c r="B46" s="2" t="s">
        <v>38</v>
      </c>
      <c r="C46" s="12">
        <v>5311</v>
      </c>
      <c r="D46" s="10">
        <f>SUM(F46:G46)</f>
        <v>7123</v>
      </c>
      <c r="E46" s="26">
        <f t="shared" si="0"/>
        <v>34.11786857465637</v>
      </c>
      <c r="F46" s="32">
        <v>3932</v>
      </c>
      <c r="G46" s="43">
        <v>3191</v>
      </c>
      <c r="H46" s="50"/>
    </row>
    <row r="47" spans="1:8" ht="15" customHeight="1" x14ac:dyDescent="0.2">
      <c r="B47" s="2" t="s">
        <v>39</v>
      </c>
      <c r="C47" s="12">
        <v>962</v>
      </c>
      <c r="D47" s="10">
        <f t="shared" ref="D47:D57" si="4">SUM(F47:G47)</f>
        <v>687</v>
      </c>
      <c r="E47" s="26">
        <f t="shared" si="0"/>
        <v>-28.586278586278592</v>
      </c>
      <c r="F47" s="32">
        <v>419</v>
      </c>
      <c r="G47" s="43">
        <v>268</v>
      </c>
      <c r="H47" s="49"/>
    </row>
    <row r="48" spans="1:8" ht="15" customHeight="1" x14ac:dyDescent="0.2">
      <c r="B48" s="2" t="s">
        <v>40</v>
      </c>
      <c r="C48" s="12">
        <v>6580</v>
      </c>
      <c r="D48" s="10">
        <f t="shared" si="4"/>
        <v>6662</v>
      </c>
      <c r="E48" s="26">
        <f t="shared" si="0"/>
        <v>1.2462006079027255</v>
      </c>
      <c r="F48" s="32">
        <v>3777</v>
      </c>
      <c r="G48" s="43">
        <v>2885</v>
      </c>
      <c r="H48" s="49"/>
    </row>
    <row r="49" spans="1:8" ht="15" customHeight="1" x14ac:dyDescent="0.2">
      <c r="B49" s="2" t="s">
        <v>41</v>
      </c>
      <c r="C49" s="12">
        <v>1893</v>
      </c>
      <c r="D49" s="10">
        <f t="shared" si="4"/>
        <v>2222</v>
      </c>
      <c r="E49" s="26">
        <f t="shared" si="0"/>
        <v>17.379820390913903</v>
      </c>
      <c r="F49" s="32">
        <v>1237</v>
      </c>
      <c r="G49" s="43">
        <v>985</v>
      </c>
      <c r="H49" s="49"/>
    </row>
    <row r="50" spans="1:8" ht="15" customHeight="1" x14ac:dyDescent="0.2">
      <c r="B50" s="2" t="s">
        <v>42</v>
      </c>
      <c r="C50" s="12">
        <v>25212</v>
      </c>
      <c r="D50" s="10">
        <f t="shared" si="4"/>
        <v>25149</v>
      </c>
      <c r="E50" s="26">
        <f t="shared" si="0"/>
        <v>-0.24988100904331789</v>
      </c>
      <c r="F50" s="32">
        <v>12231</v>
      </c>
      <c r="G50" s="43">
        <v>12918</v>
      </c>
      <c r="H50" s="49"/>
    </row>
    <row r="51" spans="1:8" ht="15" customHeight="1" x14ac:dyDescent="0.2">
      <c r="B51" s="2" t="s">
        <v>43</v>
      </c>
      <c r="C51" s="12">
        <v>8782</v>
      </c>
      <c r="D51" s="10">
        <f t="shared" si="4"/>
        <v>10030</v>
      </c>
      <c r="E51" s="26">
        <f t="shared" si="0"/>
        <v>14.210885902983383</v>
      </c>
      <c r="F51" s="32">
        <v>4581</v>
      </c>
      <c r="G51" s="43">
        <v>5449</v>
      </c>
      <c r="H51" s="49"/>
    </row>
    <row r="52" spans="1:8" ht="15" customHeight="1" x14ac:dyDescent="0.2">
      <c r="B52" s="2" t="s">
        <v>44</v>
      </c>
      <c r="C52" s="12">
        <v>400</v>
      </c>
      <c r="D52" s="10">
        <f t="shared" si="4"/>
        <v>1009</v>
      </c>
      <c r="E52" s="26">
        <f t="shared" si="0"/>
        <v>152.25</v>
      </c>
      <c r="F52" s="32">
        <v>427</v>
      </c>
      <c r="G52" s="43">
        <v>582</v>
      </c>
      <c r="H52" s="49"/>
    </row>
    <row r="53" spans="1:8" ht="15" customHeight="1" x14ac:dyDescent="0.2">
      <c r="B53" s="2" t="s">
        <v>45</v>
      </c>
      <c r="C53" s="12">
        <v>541</v>
      </c>
      <c r="D53" s="10">
        <f t="shared" si="4"/>
        <v>435</v>
      </c>
      <c r="E53" s="26">
        <f t="shared" si="0"/>
        <v>-19.593345656192241</v>
      </c>
      <c r="F53" s="32">
        <v>208</v>
      </c>
      <c r="G53" s="43">
        <v>227</v>
      </c>
      <c r="H53" s="49"/>
    </row>
    <row r="54" spans="1:8" ht="15" customHeight="1" x14ac:dyDescent="0.2">
      <c r="B54" s="2" t="s">
        <v>46</v>
      </c>
      <c r="C54" s="12">
        <v>4111</v>
      </c>
      <c r="D54" s="10">
        <f t="shared" si="4"/>
        <v>4129</v>
      </c>
      <c r="E54" s="26">
        <f t="shared" si="0"/>
        <v>0.43784967161275556</v>
      </c>
      <c r="F54" s="32">
        <v>2011</v>
      </c>
      <c r="G54" s="43">
        <v>2118</v>
      </c>
      <c r="H54" s="49"/>
    </row>
    <row r="55" spans="1:8" s="6" customFormat="1" ht="15" customHeight="1" x14ac:dyDescent="0.2">
      <c r="A55" s="2"/>
      <c r="B55" s="2" t="s">
        <v>47</v>
      </c>
      <c r="C55" s="12">
        <v>83</v>
      </c>
      <c r="D55" s="10">
        <f t="shared" si="4"/>
        <v>83</v>
      </c>
      <c r="E55" s="37">
        <v>0</v>
      </c>
      <c r="F55" s="32">
        <v>34</v>
      </c>
      <c r="G55" s="43">
        <v>49</v>
      </c>
      <c r="H55" s="49"/>
    </row>
    <row r="56" spans="1:8" ht="15" customHeight="1" x14ac:dyDescent="0.2">
      <c r="B56" s="2" t="s">
        <v>48</v>
      </c>
      <c r="C56" s="12">
        <v>1254</v>
      </c>
      <c r="D56" s="10">
        <f t="shared" si="4"/>
        <v>1325</v>
      </c>
      <c r="E56" s="26">
        <f t="shared" si="0"/>
        <v>5.6618819776714568</v>
      </c>
      <c r="F56" s="32">
        <v>867</v>
      </c>
      <c r="G56" s="43">
        <v>458</v>
      </c>
      <c r="H56" s="49"/>
    </row>
    <row r="57" spans="1:8" ht="15" customHeight="1" x14ac:dyDescent="0.2">
      <c r="B57" s="2" t="s">
        <v>49</v>
      </c>
      <c r="C57" s="12">
        <v>7611</v>
      </c>
      <c r="D57" s="10">
        <f t="shared" si="4"/>
        <v>5480</v>
      </c>
      <c r="E57" s="26">
        <f t="shared" si="0"/>
        <v>-27.998948889764819</v>
      </c>
      <c r="F57" s="32">
        <v>2897</v>
      </c>
      <c r="G57" s="43">
        <v>2583</v>
      </c>
    </row>
    <row r="58" spans="1:8" ht="20.100000000000001" customHeight="1" x14ac:dyDescent="0.2">
      <c r="A58" s="2" t="s">
        <v>50</v>
      </c>
      <c r="C58" s="9">
        <f>SUM(C59:C102)</f>
        <v>21482</v>
      </c>
      <c r="D58" s="47">
        <f>SUM(D59:D102)</f>
        <v>21110</v>
      </c>
      <c r="E58" s="26">
        <f t="shared" si="0"/>
        <v>-1.7316823387021674</v>
      </c>
      <c r="F58" s="33">
        <f>SUM(F59:F102)</f>
        <v>12967</v>
      </c>
      <c r="G58" s="42">
        <f>SUM(G59:G102)</f>
        <v>8143</v>
      </c>
      <c r="H58" s="49"/>
    </row>
    <row r="59" spans="1:8" ht="15" customHeight="1" x14ac:dyDescent="0.2">
      <c r="B59" s="2" t="s">
        <v>51</v>
      </c>
      <c r="C59" s="12">
        <v>5</v>
      </c>
      <c r="D59" s="10">
        <f>SUM(F59:G59)</f>
        <v>4</v>
      </c>
      <c r="E59" s="26">
        <f t="shared" si="0"/>
        <v>-19.999999999999996</v>
      </c>
      <c r="F59" s="32">
        <v>3</v>
      </c>
      <c r="G59" s="43">
        <v>1</v>
      </c>
      <c r="H59" s="50"/>
    </row>
    <row r="60" spans="1:8" ht="15" customHeight="1" x14ac:dyDescent="0.2">
      <c r="B60" s="2" t="s">
        <v>52</v>
      </c>
      <c r="C60" s="12">
        <v>1660</v>
      </c>
      <c r="D60" s="10">
        <f t="shared" ref="D60:D102" si="5">SUM(F60:G60)</f>
        <v>1819</v>
      </c>
      <c r="E60" s="26">
        <f t="shared" si="0"/>
        <v>9.5783132530120376</v>
      </c>
      <c r="F60" s="32">
        <v>1062</v>
      </c>
      <c r="G60" s="34">
        <v>757</v>
      </c>
      <c r="H60" s="49"/>
    </row>
    <row r="61" spans="1:8" ht="15" customHeight="1" x14ac:dyDescent="0.2">
      <c r="B61" s="2" t="s">
        <v>53</v>
      </c>
      <c r="C61" s="12">
        <v>6</v>
      </c>
      <c r="D61" s="10">
        <f t="shared" si="5"/>
        <v>6</v>
      </c>
      <c r="E61" s="37">
        <v>0</v>
      </c>
      <c r="F61" s="32">
        <v>5</v>
      </c>
      <c r="G61" s="34">
        <v>1</v>
      </c>
      <c r="H61" s="49"/>
    </row>
    <row r="62" spans="1:8" ht="15" customHeight="1" x14ac:dyDescent="0.2">
      <c r="B62" s="2" t="s">
        <v>54</v>
      </c>
      <c r="C62" s="12">
        <v>193</v>
      </c>
      <c r="D62" s="10">
        <f t="shared" si="5"/>
        <v>200</v>
      </c>
      <c r="E62" s="26">
        <f t="shared" si="0"/>
        <v>3.6269430051813378</v>
      </c>
      <c r="F62" s="32">
        <v>129</v>
      </c>
      <c r="G62" s="44">
        <v>71</v>
      </c>
      <c r="H62" s="49"/>
    </row>
    <row r="63" spans="1:8" ht="15" customHeight="1" x14ac:dyDescent="0.2">
      <c r="B63" s="2" t="s">
        <v>55</v>
      </c>
      <c r="C63" s="12">
        <v>321</v>
      </c>
      <c r="D63" s="10">
        <f t="shared" si="5"/>
        <v>367</v>
      </c>
      <c r="E63" s="26">
        <f t="shared" si="0"/>
        <v>14.330218068535828</v>
      </c>
      <c r="F63" s="32">
        <v>230</v>
      </c>
      <c r="G63" s="34">
        <v>137</v>
      </c>
      <c r="H63" s="49"/>
    </row>
    <row r="64" spans="1:8" ht="15" customHeight="1" x14ac:dyDescent="0.2">
      <c r="B64" s="2" t="s">
        <v>56</v>
      </c>
      <c r="C64" s="12">
        <v>3</v>
      </c>
      <c r="D64" s="10">
        <f t="shared" si="5"/>
        <v>9</v>
      </c>
      <c r="E64" s="26">
        <f t="shared" si="0"/>
        <v>200</v>
      </c>
      <c r="F64" s="32">
        <v>7</v>
      </c>
      <c r="G64" s="34">
        <v>2</v>
      </c>
      <c r="H64" s="49"/>
    </row>
    <row r="65" spans="2:8" ht="15" customHeight="1" x14ac:dyDescent="0.2">
      <c r="B65" s="2" t="s">
        <v>57</v>
      </c>
      <c r="C65" s="12">
        <v>96</v>
      </c>
      <c r="D65" s="10">
        <f t="shared" si="5"/>
        <v>52</v>
      </c>
      <c r="E65" s="26">
        <f t="shared" si="0"/>
        <v>-45.833333333333336</v>
      </c>
      <c r="F65" s="32">
        <v>41</v>
      </c>
      <c r="G65" s="34">
        <v>11</v>
      </c>
      <c r="H65" s="49"/>
    </row>
    <row r="66" spans="2:8" ht="15" customHeight="1" x14ac:dyDescent="0.2">
      <c r="B66" s="2" t="s">
        <v>58</v>
      </c>
      <c r="C66" s="12">
        <v>76</v>
      </c>
      <c r="D66" s="10">
        <f t="shared" si="5"/>
        <v>59</v>
      </c>
      <c r="E66" s="26">
        <f t="shared" si="0"/>
        <v>-22.368421052631582</v>
      </c>
      <c r="F66" s="32">
        <v>44</v>
      </c>
      <c r="G66" s="34">
        <v>15</v>
      </c>
      <c r="H66" s="49"/>
    </row>
    <row r="67" spans="2:8" ht="15" customHeight="1" x14ac:dyDescent="0.2">
      <c r="B67" s="2" t="s">
        <v>59</v>
      </c>
      <c r="C67" s="12">
        <v>221</v>
      </c>
      <c r="D67" s="10">
        <f t="shared" si="5"/>
        <v>145</v>
      </c>
      <c r="E67" s="26">
        <f t="shared" si="0"/>
        <v>-34.389140271493211</v>
      </c>
      <c r="F67" s="32">
        <v>110</v>
      </c>
      <c r="G67" s="34">
        <v>35</v>
      </c>
      <c r="H67" s="49"/>
    </row>
    <row r="68" spans="2:8" ht="15" customHeight="1" x14ac:dyDescent="0.2">
      <c r="B68" s="2" t="s">
        <v>60</v>
      </c>
      <c r="C68" s="12">
        <v>52</v>
      </c>
      <c r="D68" s="10">
        <f t="shared" si="5"/>
        <v>67</v>
      </c>
      <c r="E68" s="26">
        <f t="shared" si="0"/>
        <v>28.846153846153854</v>
      </c>
      <c r="F68" s="32">
        <v>33</v>
      </c>
      <c r="G68" s="34">
        <v>34</v>
      </c>
      <c r="H68" s="49"/>
    </row>
    <row r="69" spans="2:8" ht="15" customHeight="1" x14ac:dyDescent="0.2">
      <c r="B69" s="2" t="s">
        <v>61</v>
      </c>
      <c r="C69" s="12">
        <v>16</v>
      </c>
      <c r="D69" s="10">
        <f t="shared" si="5"/>
        <v>47</v>
      </c>
      <c r="E69" s="26">
        <f t="shared" si="0"/>
        <v>193.75</v>
      </c>
      <c r="F69" s="32">
        <v>32</v>
      </c>
      <c r="G69" s="34">
        <v>15</v>
      </c>
      <c r="H69" s="49"/>
    </row>
    <row r="70" spans="2:8" ht="15" customHeight="1" x14ac:dyDescent="0.2">
      <c r="B70" s="2" t="s">
        <v>62</v>
      </c>
      <c r="C70" s="12">
        <v>5647</v>
      </c>
      <c r="D70" s="10">
        <f t="shared" si="5"/>
        <v>5906</v>
      </c>
      <c r="E70" s="26">
        <f t="shared" si="0"/>
        <v>4.5865061094386483</v>
      </c>
      <c r="F70" s="32">
        <v>3737</v>
      </c>
      <c r="G70" s="34">
        <v>2169</v>
      </c>
      <c r="H70" s="49"/>
    </row>
    <row r="71" spans="2:8" ht="15" customHeight="1" x14ac:dyDescent="0.2">
      <c r="B71" s="2" t="s">
        <v>63</v>
      </c>
      <c r="C71" s="12">
        <v>16</v>
      </c>
      <c r="D71" s="10">
        <f t="shared" si="5"/>
        <v>21</v>
      </c>
      <c r="E71" s="26">
        <f t="shared" si="0"/>
        <v>31.25</v>
      </c>
      <c r="F71" s="32">
        <v>13</v>
      </c>
      <c r="G71" s="34">
        <v>8</v>
      </c>
      <c r="H71" s="49"/>
    </row>
    <row r="72" spans="2:8" ht="15" customHeight="1" x14ac:dyDescent="0.2">
      <c r="B72" s="2" t="s">
        <v>64</v>
      </c>
      <c r="C72" s="12">
        <v>57</v>
      </c>
      <c r="D72" s="10">
        <f t="shared" si="5"/>
        <v>52</v>
      </c>
      <c r="E72" s="26">
        <f t="shared" si="0"/>
        <v>-8.7719298245614077</v>
      </c>
      <c r="F72" s="32">
        <v>33</v>
      </c>
      <c r="G72" s="34">
        <v>19</v>
      </c>
      <c r="H72" s="49"/>
    </row>
    <row r="73" spans="2:8" ht="15" customHeight="1" x14ac:dyDescent="0.2">
      <c r="B73" s="2" t="s">
        <v>65</v>
      </c>
      <c r="C73" s="12">
        <v>2466</v>
      </c>
      <c r="D73" s="10">
        <f t="shared" si="5"/>
        <v>2218</v>
      </c>
      <c r="E73" s="26">
        <f t="shared" si="0"/>
        <v>-10.056772100567724</v>
      </c>
      <c r="F73" s="32">
        <v>1289</v>
      </c>
      <c r="G73" s="34">
        <v>929</v>
      </c>
      <c r="H73" s="49"/>
    </row>
    <row r="74" spans="2:8" ht="15" customHeight="1" x14ac:dyDescent="0.2">
      <c r="B74" s="2" t="s">
        <v>66</v>
      </c>
      <c r="C74" s="12">
        <v>194</v>
      </c>
      <c r="D74" s="10">
        <f t="shared" si="5"/>
        <v>183</v>
      </c>
      <c r="E74" s="26">
        <f t="shared" si="0"/>
        <v>-5.6701030927835072</v>
      </c>
      <c r="F74" s="32">
        <v>154</v>
      </c>
      <c r="G74" s="34">
        <v>29</v>
      </c>
      <c r="H74" s="49"/>
    </row>
    <row r="75" spans="2:8" ht="15" customHeight="1" x14ac:dyDescent="0.2">
      <c r="B75" s="2" t="s">
        <v>67</v>
      </c>
      <c r="C75" s="12">
        <v>2026</v>
      </c>
      <c r="D75" s="10">
        <f t="shared" si="5"/>
        <v>2155</v>
      </c>
      <c r="E75" s="26">
        <f t="shared" ref="E75:E138" si="6">(((D75/C75-1)*100))</f>
        <v>6.3672260612043452</v>
      </c>
      <c r="F75" s="32">
        <v>1155</v>
      </c>
      <c r="G75" s="34">
        <v>1000</v>
      </c>
      <c r="H75" s="49"/>
    </row>
    <row r="76" spans="2:8" ht="15" customHeight="1" x14ac:dyDescent="0.2">
      <c r="B76" s="2" t="s">
        <v>68</v>
      </c>
      <c r="C76" s="12">
        <v>83</v>
      </c>
      <c r="D76" s="10">
        <f t="shared" si="5"/>
        <v>83</v>
      </c>
      <c r="E76" s="37">
        <v>0</v>
      </c>
      <c r="F76" s="32">
        <v>51</v>
      </c>
      <c r="G76" s="34">
        <v>32</v>
      </c>
      <c r="H76" s="49"/>
    </row>
    <row r="77" spans="2:8" ht="15" customHeight="1" x14ac:dyDescent="0.2">
      <c r="B77" s="2" t="s">
        <v>69</v>
      </c>
      <c r="C77" s="12">
        <v>168</v>
      </c>
      <c r="D77" s="10">
        <f t="shared" si="5"/>
        <v>179</v>
      </c>
      <c r="E77" s="26">
        <f t="shared" si="6"/>
        <v>6.5476190476190466</v>
      </c>
      <c r="F77" s="32">
        <v>120</v>
      </c>
      <c r="G77" s="34">
        <v>59</v>
      </c>
      <c r="H77" s="49"/>
    </row>
    <row r="78" spans="2:8" ht="15" customHeight="1" x14ac:dyDescent="0.2">
      <c r="B78" s="2" t="s">
        <v>70</v>
      </c>
      <c r="C78" s="12">
        <v>4</v>
      </c>
      <c r="D78" s="10">
        <f t="shared" si="5"/>
        <v>8</v>
      </c>
      <c r="E78" s="26">
        <f t="shared" si="6"/>
        <v>100</v>
      </c>
      <c r="F78" s="32">
        <v>6</v>
      </c>
      <c r="G78" s="34">
        <v>2</v>
      </c>
      <c r="H78" s="49"/>
    </row>
    <row r="79" spans="2:8" ht="15" customHeight="1" x14ac:dyDescent="0.2">
      <c r="B79" s="2" t="s">
        <v>71</v>
      </c>
      <c r="C79" s="12">
        <v>3067</v>
      </c>
      <c r="D79" s="10">
        <f t="shared" si="5"/>
        <v>2653</v>
      </c>
      <c r="E79" s="26">
        <f t="shared" si="6"/>
        <v>-13.498532768177373</v>
      </c>
      <c r="F79" s="32">
        <v>1672</v>
      </c>
      <c r="G79" s="34">
        <v>981</v>
      </c>
      <c r="H79" s="49"/>
    </row>
    <row r="80" spans="2:8" ht="15" customHeight="1" x14ac:dyDescent="0.2">
      <c r="B80" s="2" t="s">
        <v>72</v>
      </c>
      <c r="C80" s="12">
        <v>40</v>
      </c>
      <c r="D80" s="10">
        <f t="shared" si="5"/>
        <v>38</v>
      </c>
      <c r="E80" s="26">
        <f t="shared" si="6"/>
        <v>-5.0000000000000044</v>
      </c>
      <c r="F80" s="32">
        <v>22</v>
      </c>
      <c r="G80" s="34">
        <v>16</v>
      </c>
      <c r="H80" s="49"/>
    </row>
    <row r="81" spans="1:8" ht="15" customHeight="1" x14ac:dyDescent="0.2">
      <c r="A81" s="2" t="s">
        <v>209</v>
      </c>
      <c r="C81" s="12"/>
      <c r="D81" s="10"/>
      <c r="E81" s="26"/>
      <c r="F81" s="32"/>
      <c r="G81" s="34"/>
      <c r="H81" s="49"/>
    </row>
    <row r="82" spans="1:8" ht="15" customHeight="1" x14ac:dyDescent="0.2">
      <c r="B82" s="2" t="s">
        <v>73</v>
      </c>
      <c r="C82" s="12">
        <v>2</v>
      </c>
      <c r="D82" s="10">
        <f t="shared" si="5"/>
        <v>0</v>
      </c>
      <c r="E82" s="26">
        <f t="shared" si="6"/>
        <v>-100</v>
      </c>
      <c r="F82" s="32">
        <v>0</v>
      </c>
      <c r="G82" s="34">
        <v>0</v>
      </c>
      <c r="H82" s="49"/>
    </row>
    <row r="83" spans="1:8" ht="15" customHeight="1" x14ac:dyDescent="0.2">
      <c r="B83" s="2" t="s">
        <v>74</v>
      </c>
      <c r="C83" s="12">
        <v>37</v>
      </c>
      <c r="D83" s="10">
        <f t="shared" si="5"/>
        <v>37</v>
      </c>
      <c r="E83" s="37">
        <v>0</v>
      </c>
      <c r="F83" s="32">
        <v>12</v>
      </c>
      <c r="G83" s="34">
        <v>25</v>
      </c>
      <c r="H83" s="49"/>
    </row>
    <row r="84" spans="1:8" ht="15" customHeight="1" x14ac:dyDescent="0.2">
      <c r="B84" s="2" t="s">
        <v>75</v>
      </c>
      <c r="C84" s="12">
        <v>26</v>
      </c>
      <c r="D84" s="10">
        <f t="shared" si="5"/>
        <v>23</v>
      </c>
      <c r="E84" s="26">
        <f t="shared" si="6"/>
        <v>-11.538461538461542</v>
      </c>
      <c r="F84" s="32">
        <v>17</v>
      </c>
      <c r="G84" s="34">
        <v>6</v>
      </c>
      <c r="H84" s="49"/>
    </row>
    <row r="85" spans="1:8" ht="15" customHeight="1" x14ac:dyDescent="0.2">
      <c r="B85" s="2" t="s">
        <v>76</v>
      </c>
      <c r="C85" s="12">
        <v>12</v>
      </c>
      <c r="D85" s="10">
        <f t="shared" si="5"/>
        <v>22</v>
      </c>
      <c r="E85" s="26">
        <f t="shared" si="6"/>
        <v>83.333333333333329</v>
      </c>
      <c r="F85" s="32">
        <v>20</v>
      </c>
      <c r="G85" s="34">
        <v>2</v>
      </c>
      <c r="H85" s="49"/>
    </row>
    <row r="86" spans="1:8" ht="15" customHeight="1" x14ac:dyDescent="0.2">
      <c r="B86" s="2" t="s">
        <v>77</v>
      </c>
      <c r="C86" s="12">
        <v>4</v>
      </c>
      <c r="D86" s="10">
        <f t="shared" si="5"/>
        <v>10</v>
      </c>
      <c r="E86" s="26">
        <f t="shared" si="6"/>
        <v>150</v>
      </c>
      <c r="F86" s="32">
        <v>8</v>
      </c>
      <c r="G86" s="34">
        <v>2</v>
      </c>
      <c r="H86" s="49"/>
    </row>
    <row r="87" spans="1:8" ht="15" customHeight="1" x14ac:dyDescent="0.2">
      <c r="B87" s="2" t="s">
        <v>78</v>
      </c>
      <c r="C87" s="12">
        <v>4</v>
      </c>
      <c r="D87" s="10">
        <f t="shared" si="5"/>
        <v>4</v>
      </c>
      <c r="E87" s="26" t="s">
        <v>224</v>
      </c>
      <c r="F87" s="32">
        <v>1</v>
      </c>
      <c r="G87" s="34">
        <v>3</v>
      </c>
      <c r="H87" s="49"/>
    </row>
    <row r="88" spans="1:8" ht="15" customHeight="1" x14ac:dyDescent="0.2">
      <c r="B88" s="2" t="s">
        <v>79</v>
      </c>
      <c r="C88" s="12">
        <v>0</v>
      </c>
      <c r="D88" s="10">
        <f t="shared" si="5"/>
        <v>1</v>
      </c>
      <c r="E88" s="26" t="s">
        <v>10</v>
      </c>
      <c r="F88" s="32">
        <v>1</v>
      </c>
      <c r="G88" s="34">
        <v>0</v>
      </c>
      <c r="H88" s="49"/>
    </row>
    <row r="89" spans="1:8" ht="15" customHeight="1" x14ac:dyDescent="0.2">
      <c r="B89" s="2" t="s">
        <v>80</v>
      </c>
      <c r="C89" s="12">
        <v>21</v>
      </c>
      <c r="D89" s="10">
        <f t="shared" si="5"/>
        <v>6</v>
      </c>
      <c r="E89" s="26">
        <f t="shared" si="6"/>
        <v>-71.428571428571431</v>
      </c>
      <c r="F89" s="32">
        <v>6</v>
      </c>
      <c r="G89" s="34">
        <v>0</v>
      </c>
      <c r="H89" s="49"/>
    </row>
    <row r="90" spans="1:8" ht="15" customHeight="1" x14ac:dyDescent="0.2">
      <c r="B90" s="2" t="s">
        <v>81</v>
      </c>
      <c r="C90" s="12">
        <v>105</v>
      </c>
      <c r="D90" s="10">
        <f t="shared" si="5"/>
        <v>75</v>
      </c>
      <c r="E90" s="26">
        <f t="shared" si="6"/>
        <v>-28.571428571428569</v>
      </c>
      <c r="F90" s="32">
        <v>49</v>
      </c>
      <c r="G90" s="34">
        <v>26</v>
      </c>
      <c r="H90" s="49"/>
    </row>
    <row r="91" spans="1:8" ht="15" customHeight="1" x14ac:dyDescent="0.2">
      <c r="B91" s="2" t="s">
        <v>82</v>
      </c>
      <c r="C91" s="12">
        <v>299</v>
      </c>
      <c r="D91" s="10">
        <f t="shared" si="5"/>
        <v>255</v>
      </c>
      <c r="E91" s="26">
        <f t="shared" si="6"/>
        <v>-14.715719063545151</v>
      </c>
      <c r="F91" s="32">
        <v>137</v>
      </c>
      <c r="G91" s="34">
        <v>118</v>
      </c>
      <c r="H91" s="49"/>
    </row>
    <row r="92" spans="1:8" ht="15" customHeight="1" x14ac:dyDescent="0.2">
      <c r="B92" s="2" t="s">
        <v>83</v>
      </c>
      <c r="C92" s="12">
        <v>660</v>
      </c>
      <c r="D92" s="10">
        <f t="shared" si="5"/>
        <v>548</v>
      </c>
      <c r="E92" s="26">
        <f t="shared" si="6"/>
        <v>-16.969696969696969</v>
      </c>
      <c r="F92" s="32">
        <v>304</v>
      </c>
      <c r="G92" s="34">
        <v>244</v>
      </c>
      <c r="H92" s="49"/>
    </row>
    <row r="93" spans="1:8" ht="15" customHeight="1" x14ac:dyDescent="0.2">
      <c r="B93" s="2" t="s">
        <v>84</v>
      </c>
      <c r="C93" s="12">
        <v>1815</v>
      </c>
      <c r="D93" s="10">
        <f t="shared" si="5"/>
        <v>1821</v>
      </c>
      <c r="E93" s="26">
        <f t="shared" si="6"/>
        <v>0.33057851239668423</v>
      </c>
      <c r="F93" s="32">
        <v>1115</v>
      </c>
      <c r="G93" s="34">
        <v>706</v>
      </c>
      <c r="H93" s="49"/>
    </row>
    <row r="94" spans="1:8" ht="15" customHeight="1" x14ac:dyDescent="0.2">
      <c r="B94" s="2" t="s">
        <v>85</v>
      </c>
      <c r="C94" s="12">
        <v>76</v>
      </c>
      <c r="D94" s="10">
        <f t="shared" si="5"/>
        <v>98</v>
      </c>
      <c r="E94" s="26">
        <f t="shared" si="6"/>
        <v>28.947368421052634</v>
      </c>
      <c r="F94" s="32">
        <v>62</v>
      </c>
      <c r="G94" s="34">
        <v>36</v>
      </c>
      <c r="H94" s="49"/>
    </row>
    <row r="95" spans="1:8" ht="15" customHeight="1" x14ac:dyDescent="0.2">
      <c r="B95" s="2" t="s">
        <v>86</v>
      </c>
      <c r="C95" s="12">
        <v>24</v>
      </c>
      <c r="D95" s="10">
        <f t="shared" si="5"/>
        <v>93</v>
      </c>
      <c r="E95" s="26">
        <f t="shared" si="6"/>
        <v>287.5</v>
      </c>
      <c r="F95" s="32">
        <v>63</v>
      </c>
      <c r="G95" s="34">
        <v>30</v>
      </c>
      <c r="H95" s="49"/>
    </row>
    <row r="96" spans="1:8" ht="15" customHeight="1" x14ac:dyDescent="0.2">
      <c r="B96" s="2" t="s">
        <v>87</v>
      </c>
      <c r="C96" s="12">
        <v>227</v>
      </c>
      <c r="D96" s="10">
        <f t="shared" si="5"/>
        <v>153</v>
      </c>
      <c r="E96" s="26">
        <f t="shared" si="6"/>
        <v>-32.599118942731273</v>
      </c>
      <c r="F96" s="32">
        <v>104</v>
      </c>
      <c r="G96" s="34">
        <v>49</v>
      </c>
      <c r="H96" s="49"/>
    </row>
    <row r="97" spans="1:8" ht="15" customHeight="1" x14ac:dyDescent="0.2">
      <c r="B97" s="2" t="s">
        <v>88</v>
      </c>
      <c r="C97" s="12">
        <v>646</v>
      </c>
      <c r="D97" s="10">
        <f t="shared" si="5"/>
        <v>692</v>
      </c>
      <c r="E97" s="26">
        <f t="shared" si="6"/>
        <v>7.120743034055721</v>
      </c>
      <c r="F97" s="32">
        <v>456</v>
      </c>
      <c r="G97" s="34">
        <v>236</v>
      </c>
      <c r="H97" s="49"/>
    </row>
    <row r="98" spans="1:8" ht="15" customHeight="1" x14ac:dyDescent="0.2">
      <c r="B98" s="2" t="s">
        <v>89</v>
      </c>
      <c r="C98" s="12">
        <v>35</v>
      </c>
      <c r="D98" s="10">
        <f t="shared" si="5"/>
        <v>33</v>
      </c>
      <c r="E98" s="26">
        <f t="shared" si="6"/>
        <v>-5.7142857142857162</v>
      </c>
      <c r="F98" s="32">
        <v>23</v>
      </c>
      <c r="G98" s="34">
        <v>10</v>
      </c>
      <c r="H98" s="49"/>
    </row>
    <row r="99" spans="1:8" ht="15" customHeight="1" x14ac:dyDescent="0.2">
      <c r="B99" s="2" t="s">
        <v>90</v>
      </c>
      <c r="C99" s="12">
        <v>130</v>
      </c>
      <c r="D99" s="10">
        <f t="shared" si="5"/>
        <v>138</v>
      </c>
      <c r="E99" s="26">
        <f t="shared" si="6"/>
        <v>6.1538461538461542</v>
      </c>
      <c r="F99" s="32">
        <v>83</v>
      </c>
      <c r="G99" s="43">
        <v>55</v>
      </c>
      <c r="H99" s="49"/>
    </row>
    <row r="100" spans="1:8" ht="15" customHeight="1" x14ac:dyDescent="0.2">
      <c r="A100" s="1"/>
      <c r="B100" s="1" t="s">
        <v>91</v>
      </c>
      <c r="C100" s="37">
        <v>581</v>
      </c>
      <c r="D100" s="10">
        <f t="shared" si="5"/>
        <v>583</v>
      </c>
      <c r="E100" s="26">
        <f t="shared" si="6"/>
        <v>0.34423407917383297</v>
      </c>
      <c r="F100" s="32">
        <v>363</v>
      </c>
      <c r="G100" s="43">
        <v>220</v>
      </c>
      <c r="H100" s="49"/>
    </row>
    <row r="101" spans="1:8" s="6" customFormat="1" ht="15" customHeight="1" x14ac:dyDescent="0.2">
      <c r="A101" s="2"/>
      <c r="B101" s="2" t="s">
        <v>92</v>
      </c>
      <c r="C101" s="12">
        <v>359</v>
      </c>
      <c r="D101" s="10">
        <f t="shared" si="5"/>
        <v>245</v>
      </c>
      <c r="E101" s="26">
        <f t="shared" si="6"/>
        <v>-31.754874651810582</v>
      </c>
      <c r="F101" s="32">
        <v>193</v>
      </c>
      <c r="G101" s="43">
        <v>52</v>
      </c>
      <c r="H101" s="48"/>
    </row>
    <row r="102" spans="1:8" s="6" customFormat="1" ht="15" customHeight="1" x14ac:dyDescent="0.2">
      <c r="A102" s="2"/>
      <c r="B102" s="2" t="s">
        <v>93</v>
      </c>
      <c r="C102" s="12">
        <v>2</v>
      </c>
      <c r="D102" s="10">
        <f t="shared" si="5"/>
        <v>2</v>
      </c>
      <c r="E102" s="37">
        <v>0</v>
      </c>
      <c r="F102" s="32">
        <v>2</v>
      </c>
      <c r="G102" s="43">
        <v>0</v>
      </c>
      <c r="H102" s="48"/>
    </row>
    <row r="103" spans="1:8" ht="20.100000000000001" customHeight="1" x14ac:dyDescent="0.2">
      <c r="A103" s="2" t="s">
        <v>94</v>
      </c>
      <c r="C103" s="9">
        <f>SUM(C104:C152)</f>
        <v>9416</v>
      </c>
      <c r="D103" s="47">
        <f>SUM(D104:D152)</f>
        <v>9734</v>
      </c>
      <c r="E103" s="26">
        <f t="shared" si="6"/>
        <v>3.377230246389118</v>
      </c>
      <c r="F103" s="33">
        <f>SUM(F104:F152)</f>
        <v>6649</v>
      </c>
      <c r="G103" s="42">
        <f>SUM(G104:G152)</f>
        <v>3085</v>
      </c>
      <c r="H103" s="49"/>
    </row>
    <row r="104" spans="1:8" ht="15" customHeight="1" x14ac:dyDescent="0.2">
      <c r="B104" s="2" t="s">
        <v>95</v>
      </c>
      <c r="C104" s="12">
        <v>2</v>
      </c>
      <c r="D104" s="10">
        <f>SUM(F104:G104)</f>
        <v>2</v>
      </c>
      <c r="E104" s="37">
        <v>0</v>
      </c>
      <c r="F104" s="32">
        <v>2</v>
      </c>
      <c r="G104" s="43">
        <v>0</v>
      </c>
      <c r="H104" s="49"/>
    </row>
    <row r="105" spans="1:8" ht="15" customHeight="1" x14ac:dyDescent="0.2">
      <c r="B105" s="2" t="s">
        <v>96</v>
      </c>
      <c r="C105" s="12">
        <v>25</v>
      </c>
      <c r="D105" s="10">
        <f t="shared" ref="D105:D152" si="7">SUM(F105:G105)</f>
        <v>12</v>
      </c>
      <c r="E105" s="26">
        <f t="shared" si="6"/>
        <v>-52</v>
      </c>
      <c r="F105" s="32">
        <v>12</v>
      </c>
      <c r="G105" s="43">
        <v>0</v>
      </c>
      <c r="H105" s="49"/>
    </row>
    <row r="106" spans="1:8" ht="15" customHeight="1" x14ac:dyDescent="0.2">
      <c r="B106" s="2" t="s">
        <v>97</v>
      </c>
      <c r="C106" s="12">
        <v>3</v>
      </c>
      <c r="D106" s="10">
        <f t="shared" si="7"/>
        <v>9</v>
      </c>
      <c r="E106" s="26">
        <f t="shared" si="6"/>
        <v>200</v>
      </c>
      <c r="F106" s="32">
        <v>4</v>
      </c>
      <c r="G106" s="43">
        <v>5</v>
      </c>
      <c r="H106" s="49"/>
    </row>
    <row r="107" spans="1:8" ht="15" customHeight="1" x14ac:dyDescent="0.2">
      <c r="B107" s="2" t="s">
        <v>98</v>
      </c>
      <c r="C107" s="12">
        <v>0</v>
      </c>
      <c r="D107" s="10">
        <f t="shared" si="7"/>
        <v>15</v>
      </c>
      <c r="E107" s="26" t="s">
        <v>10</v>
      </c>
      <c r="F107" s="32">
        <v>9</v>
      </c>
      <c r="G107" s="43">
        <v>6</v>
      </c>
      <c r="H107" s="50"/>
    </row>
    <row r="108" spans="1:8" ht="15" customHeight="1" x14ac:dyDescent="0.2">
      <c r="B108" s="2" t="s">
        <v>210</v>
      </c>
      <c r="C108" s="12">
        <v>3</v>
      </c>
      <c r="D108" s="10">
        <f t="shared" si="7"/>
        <v>0</v>
      </c>
      <c r="E108" s="26">
        <f t="shared" si="6"/>
        <v>-100</v>
      </c>
      <c r="F108" s="32">
        <v>0</v>
      </c>
      <c r="G108" s="43">
        <v>0</v>
      </c>
      <c r="H108" s="50"/>
    </row>
    <row r="109" spans="1:8" ht="15" customHeight="1" x14ac:dyDescent="0.2">
      <c r="B109" s="2" t="s">
        <v>99</v>
      </c>
      <c r="C109" s="12">
        <v>45</v>
      </c>
      <c r="D109" s="10">
        <f t="shared" si="7"/>
        <v>28</v>
      </c>
      <c r="E109" s="26">
        <f t="shared" si="6"/>
        <v>-37.777777777777779</v>
      </c>
      <c r="F109" s="32">
        <v>27</v>
      </c>
      <c r="G109" s="43">
        <v>1</v>
      </c>
      <c r="H109" s="49"/>
    </row>
    <row r="110" spans="1:8" ht="15" customHeight="1" x14ac:dyDescent="0.2">
      <c r="B110" s="2" t="s">
        <v>192</v>
      </c>
      <c r="C110" s="12">
        <v>0</v>
      </c>
      <c r="D110" s="10">
        <f t="shared" si="7"/>
        <v>1</v>
      </c>
      <c r="E110" s="26" t="s">
        <v>10</v>
      </c>
      <c r="F110" s="32">
        <v>0</v>
      </c>
      <c r="G110" s="43">
        <v>1</v>
      </c>
      <c r="H110" s="49"/>
    </row>
    <row r="111" spans="1:8" ht="15" customHeight="1" x14ac:dyDescent="0.2">
      <c r="B111" s="2" t="s">
        <v>194</v>
      </c>
      <c r="C111" s="12">
        <v>0</v>
      </c>
      <c r="D111" s="10">
        <f t="shared" si="7"/>
        <v>2</v>
      </c>
      <c r="E111" s="26" t="s">
        <v>10</v>
      </c>
      <c r="F111" s="32">
        <v>2</v>
      </c>
      <c r="G111" s="43">
        <v>0</v>
      </c>
      <c r="H111" s="49"/>
    </row>
    <row r="112" spans="1:8" ht="15" customHeight="1" x14ac:dyDescent="0.2">
      <c r="B112" s="2" t="s">
        <v>100</v>
      </c>
      <c r="C112" s="12">
        <v>2</v>
      </c>
      <c r="D112" s="10">
        <f t="shared" si="7"/>
        <v>4</v>
      </c>
      <c r="E112" s="26">
        <f t="shared" si="6"/>
        <v>100</v>
      </c>
      <c r="F112" s="32">
        <v>0</v>
      </c>
      <c r="G112" s="43">
        <v>4</v>
      </c>
      <c r="H112" s="49"/>
    </row>
    <row r="113" spans="1:8" ht="15" customHeight="1" x14ac:dyDescent="0.2">
      <c r="B113" s="2" t="s">
        <v>101</v>
      </c>
      <c r="C113" s="12">
        <v>3030</v>
      </c>
      <c r="D113" s="10">
        <f t="shared" si="7"/>
        <v>3296</v>
      </c>
      <c r="E113" s="26">
        <f t="shared" si="6"/>
        <v>8.7788778877887719</v>
      </c>
      <c r="F113" s="32">
        <v>2162</v>
      </c>
      <c r="G113" s="43">
        <v>1134</v>
      </c>
      <c r="H113" s="49"/>
    </row>
    <row r="114" spans="1:8" ht="15" customHeight="1" x14ac:dyDescent="0.2">
      <c r="B114" s="2" t="s">
        <v>102</v>
      </c>
      <c r="C114" s="12">
        <v>95</v>
      </c>
      <c r="D114" s="10">
        <f t="shared" si="7"/>
        <v>113</v>
      </c>
      <c r="E114" s="26">
        <f t="shared" si="6"/>
        <v>18.947368421052623</v>
      </c>
      <c r="F114" s="32">
        <v>75</v>
      </c>
      <c r="G114" s="43">
        <v>38</v>
      </c>
      <c r="H114" s="49"/>
    </row>
    <row r="115" spans="1:8" ht="15" customHeight="1" x14ac:dyDescent="0.2">
      <c r="B115" s="2" t="s">
        <v>103</v>
      </c>
      <c r="C115" s="12">
        <v>10</v>
      </c>
      <c r="D115" s="10">
        <f t="shared" si="7"/>
        <v>11</v>
      </c>
      <c r="E115" s="26">
        <f t="shared" si="6"/>
        <v>10.000000000000009</v>
      </c>
      <c r="F115" s="32">
        <v>10</v>
      </c>
      <c r="G115" s="43">
        <v>1</v>
      </c>
      <c r="H115" s="49"/>
    </row>
    <row r="116" spans="1:8" ht="15" customHeight="1" x14ac:dyDescent="0.2">
      <c r="B116" s="2" t="s">
        <v>104</v>
      </c>
      <c r="C116" s="12">
        <v>514</v>
      </c>
      <c r="D116" s="10">
        <f t="shared" si="7"/>
        <v>426</v>
      </c>
      <c r="E116" s="26">
        <f t="shared" si="6"/>
        <v>-17.120622568093381</v>
      </c>
      <c r="F116" s="32">
        <v>321</v>
      </c>
      <c r="G116" s="43">
        <v>105</v>
      </c>
      <c r="H116" s="49"/>
    </row>
    <row r="117" spans="1:8" ht="15" customHeight="1" x14ac:dyDescent="0.2">
      <c r="B117" s="2" t="s">
        <v>105</v>
      </c>
      <c r="C117" s="12">
        <v>6</v>
      </c>
      <c r="D117" s="10">
        <f t="shared" si="7"/>
        <v>2</v>
      </c>
      <c r="E117" s="26">
        <f t="shared" si="6"/>
        <v>-66.666666666666671</v>
      </c>
      <c r="F117" s="32">
        <v>2</v>
      </c>
      <c r="G117" s="43">
        <v>0</v>
      </c>
      <c r="H117" s="49"/>
    </row>
    <row r="118" spans="1:8" ht="15" customHeight="1" x14ac:dyDescent="0.2">
      <c r="A118" s="2" t="s">
        <v>211</v>
      </c>
      <c r="C118" s="12"/>
      <c r="D118" s="10"/>
      <c r="E118" s="26"/>
      <c r="F118" s="32"/>
      <c r="G118" s="43"/>
      <c r="H118" s="49"/>
    </row>
    <row r="119" spans="1:8" ht="15.95" customHeight="1" x14ac:dyDescent="0.2">
      <c r="B119" s="2" t="s">
        <v>106</v>
      </c>
      <c r="C119" s="12">
        <v>1282</v>
      </c>
      <c r="D119" s="10">
        <f t="shared" si="7"/>
        <v>706</v>
      </c>
      <c r="E119" s="26">
        <f t="shared" si="6"/>
        <v>-44.92979719188768</v>
      </c>
      <c r="F119" s="32">
        <v>659</v>
      </c>
      <c r="G119" s="43">
        <v>47</v>
      </c>
      <c r="H119" s="49"/>
    </row>
    <row r="120" spans="1:8" ht="15.95" customHeight="1" x14ac:dyDescent="0.2">
      <c r="B120" s="2" t="s">
        <v>107</v>
      </c>
      <c r="C120" s="12">
        <v>21</v>
      </c>
      <c r="D120" s="10">
        <f t="shared" si="7"/>
        <v>17</v>
      </c>
      <c r="E120" s="26">
        <f t="shared" si="6"/>
        <v>-19.047619047619047</v>
      </c>
      <c r="F120" s="32">
        <v>17</v>
      </c>
      <c r="G120" s="43">
        <v>0</v>
      </c>
      <c r="H120" s="49"/>
    </row>
    <row r="121" spans="1:8" ht="15.95" customHeight="1" x14ac:dyDescent="0.25">
      <c r="B121" s="36" t="s">
        <v>108</v>
      </c>
      <c r="C121" s="12">
        <v>2</v>
      </c>
      <c r="D121" s="10">
        <f t="shared" si="7"/>
        <v>10</v>
      </c>
      <c r="E121" s="26">
        <f t="shared" si="6"/>
        <v>400</v>
      </c>
      <c r="F121" s="32">
        <v>6</v>
      </c>
      <c r="G121" s="43">
        <v>4</v>
      </c>
      <c r="H121" s="49"/>
    </row>
    <row r="122" spans="1:8" ht="15.95" customHeight="1" x14ac:dyDescent="0.2">
      <c r="B122" s="2" t="s">
        <v>109</v>
      </c>
      <c r="C122" s="12">
        <v>1691</v>
      </c>
      <c r="D122" s="10">
        <f t="shared" si="7"/>
        <v>1378</v>
      </c>
      <c r="E122" s="26">
        <f t="shared" si="6"/>
        <v>-18.509757539917203</v>
      </c>
      <c r="F122" s="32">
        <v>1082</v>
      </c>
      <c r="G122" s="43">
        <v>296</v>
      </c>
      <c r="H122" s="49"/>
    </row>
    <row r="123" spans="1:8" ht="15.95" customHeight="1" x14ac:dyDescent="0.2">
      <c r="B123" s="2" t="s">
        <v>110</v>
      </c>
      <c r="C123" s="12">
        <v>149</v>
      </c>
      <c r="D123" s="10">
        <f t="shared" si="7"/>
        <v>65</v>
      </c>
      <c r="E123" s="26">
        <f t="shared" si="6"/>
        <v>-56.375838926174502</v>
      </c>
      <c r="F123" s="32">
        <v>53</v>
      </c>
      <c r="G123" s="43">
        <v>12</v>
      </c>
      <c r="H123" s="49"/>
    </row>
    <row r="124" spans="1:8" ht="15.95" customHeight="1" x14ac:dyDescent="0.2">
      <c r="B124" s="2" t="s">
        <v>185</v>
      </c>
      <c r="C124" s="12">
        <v>1</v>
      </c>
      <c r="D124" s="10">
        <f t="shared" si="7"/>
        <v>0</v>
      </c>
      <c r="E124" s="26">
        <f t="shared" si="6"/>
        <v>-100</v>
      </c>
      <c r="F124" s="32">
        <v>0</v>
      </c>
      <c r="G124" s="43">
        <v>0</v>
      </c>
      <c r="H124" s="49"/>
    </row>
    <row r="125" spans="1:8" ht="15.95" customHeight="1" x14ac:dyDescent="0.2">
      <c r="B125" s="2" t="s">
        <v>111</v>
      </c>
      <c r="C125" s="12">
        <v>12</v>
      </c>
      <c r="D125" s="10">
        <f t="shared" si="7"/>
        <v>10</v>
      </c>
      <c r="E125" s="26">
        <f t="shared" si="6"/>
        <v>-16.666666666666664</v>
      </c>
      <c r="F125" s="32">
        <v>1</v>
      </c>
      <c r="G125" s="43">
        <v>9</v>
      </c>
      <c r="H125" s="49"/>
    </row>
    <row r="126" spans="1:8" ht="15.95" customHeight="1" x14ac:dyDescent="0.2">
      <c r="B126" s="2" t="s">
        <v>112</v>
      </c>
      <c r="C126" s="12">
        <v>805</v>
      </c>
      <c r="D126" s="10">
        <f t="shared" si="7"/>
        <v>1895</v>
      </c>
      <c r="E126" s="26">
        <f t="shared" si="6"/>
        <v>135.40372670807454</v>
      </c>
      <c r="F126" s="32">
        <v>1026</v>
      </c>
      <c r="G126" s="43">
        <v>869</v>
      </c>
      <c r="H126" s="49"/>
    </row>
    <row r="127" spans="1:8" ht="15.95" customHeight="1" x14ac:dyDescent="0.2">
      <c r="B127" s="2" t="s">
        <v>113</v>
      </c>
      <c r="C127" s="12">
        <v>370</v>
      </c>
      <c r="D127" s="10">
        <f t="shared" si="7"/>
        <v>365</v>
      </c>
      <c r="E127" s="26">
        <f t="shared" si="6"/>
        <v>-1.3513513513513487</v>
      </c>
      <c r="F127" s="32">
        <v>262</v>
      </c>
      <c r="G127" s="43">
        <v>103</v>
      </c>
      <c r="H127" s="49"/>
    </row>
    <row r="128" spans="1:8" ht="15.95" customHeight="1" x14ac:dyDescent="0.2">
      <c r="B128" s="2" t="s">
        <v>114</v>
      </c>
      <c r="C128" s="12">
        <v>13</v>
      </c>
      <c r="D128" s="10">
        <f t="shared" si="7"/>
        <v>5</v>
      </c>
      <c r="E128" s="26">
        <f t="shared" si="6"/>
        <v>-61.53846153846154</v>
      </c>
      <c r="F128" s="32">
        <v>3</v>
      </c>
      <c r="G128" s="43">
        <v>2</v>
      </c>
      <c r="H128" s="49"/>
    </row>
    <row r="129" spans="2:8" ht="15.95" customHeight="1" x14ac:dyDescent="0.2">
      <c r="B129" s="2" t="s">
        <v>115</v>
      </c>
      <c r="C129" s="12">
        <v>5</v>
      </c>
      <c r="D129" s="10">
        <f t="shared" si="7"/>
        <v>3</v>
      </c>
      <c r="E129" s="26">
        <f t="shared" si="6"/>
        <v>-40</v>
      </c>
      <c r="F129" s="32">
        <v>2</v>
      </c>
      <c r="G129" s="43">
        <v>1</v>
      </c>
      <c r="H129" s="49"/>
    </row>
    <row r="130" spans="2:8" ht="15.95" customHeight="1" x14ac:dyDescent="0.2">
      <c r="B130" s="2" t="s">
        <v>116</v>
      </c>
      <c r="C130" s="12">
        <v>1</v>
      </c>
      <c r="D130" s="10">
        <f t="shared" si="7"/>
        <v>6</v>
      </c>
      <c r="E130" s="26">
        <f t="shared" si="6"/>
        <v>500</v>
      </c>
      <c r="F130" s="32">
        <v>5</v>
      </c>
      <c r="G130" s="43">
        <v>1</v>
      </c>
      <c r="H130" s="49"/>
    </row>
    <row r="131" spans="2:8" ht="15.95" customHeight="1" x14ac:dyDescent="0.25">
      <c r="B131" s="36" t="s">
        <v>117</v>
      </c>
      <c r="C131" s="12">
        <v>2</v>
      </c>
      <c r="D131" s="10">
        <f t="shared" si="7"/>
        <v>6</v>
      </c>
      <c r="E131" s="26">
        <f t="shared" si="6"/>
        <v>200</v>
      </c>
      <c r="F131" s="32">
        <v>5</v>
      </c>
      <c r="G131" s="43">
        <v>1</v>
      </c>
      <c r="H131" s="49"/>
    </row>
    <row r="132" spans="2:8" ht="15.95" customHeight="1" x14ac:dyDescent="0.2">
      <c r="B132" s="2" t="s">
        <v>118</v>
      </c>
      <c r="C132" s="12">
        <v>33</v>
      </c>
      <c r="D132" s="10">
        <f t="shared" si="7"/>
        <v>24</v>
      </c>
      <c r="E132" s="26">
        <f t="shared" si="6"/>
        <v>-27.27272727272727</v>
      </c>
      <c r="F132" s="32">
        <v>15</v>
      </c>
      <c r="G132" s="43">
        <v>9</v>
      </c>
      <c r="H132" s="49"/>
    </row>
    <row r="133" spans="2:8" ht="15.95" customHeight="1" x14ac:dyDescent="0.2">
      <c r="B133" s="2" t="s">
        <v>119</v>
      </c>
      <c r="C133" s="12">
        <v>55</v>
      </c>
      <c r="D133" s="10">
        <f t="shared" si="7"/>
        <v>81</v>
      </c>
      <c r="E133" s="26">
        <f t="shared" si="6"/>
        <v>47.272727272727266</v>
      </c>
      <c r="F133" s="32">
        <v>52</v>
      </c>
      <c r="G133" s="43">
        <v>29</v>
      </c>
      <c r="H133" s="49"/>
    </row>
    <row r="134" spans="2:8" ht="15.95" customHeight="1" x14ac:dyDescent="0.2">
      <c r="B134" s="2" t="s">
        <v>186</v>
      </c>
      <c r="C134" s="12">
        <v>0</v>
      </c>
      <c r="D134" s="10">
        <f t="shared" si="7"/>
        <v>5</v>
      </c>
      <c r="E134" s="26" t="s">
        <v>10</v>
      </c>
      <c r="F134" s="32">
        <v>4</v>
      </c>
      <c r="G134" s="43">
        <v>1</v>
      </c>
      <c r="H134" s="49"/>
    </row>
    <row r="135" spans="2:8" ht="15.95" customHeight="1" x14ac:dyDescent="0.2">
      <c r="B135" s="2" t="s">
        <v>120</v>
      </c>
      <c r="C135" s="12">
        <v>2</v>
      </c>
      <c r="D135" s="10">
        <f t="shared" si="7"/>
        <v>7</v>
      </c>
      <c r="E135" s="26">
        <f t="shared" si="6"/>
        <v>250</v>
      </c>
      <c r="F135" s="32">
        <v>3</v>
      </c>
      <c r="G135" s="43">
        <v>4</v>
      </c>
      <c r="H135" s="49"/>
    </row>
    <row r="136" spans="2:8" ht="15.95" customHeight="1" x14ac:dyDescent="0.2">
      <c r="B136" s="2" t="s">
        <v>121</v>
      </c>
      <c r="C136" s="12">
        <v>6</v>
      </c>
      <c r="D136" s="10">
        <f t="shared" si="7"/>
        <v>10</v>
      </c>
      <c r="E136" s="26">
        <f t="shared" si="6"/>
        <v>66.666666666666671</v>
      </c>
      <c r="F136" s="32">
        <v>4</v>
      </c>
      <c r="G136" s="43">
        <v>6</v>
      </c>
      <c r="H136" s="49"/>
    </row>
    <row r="137" spans="2:8" ht="15.95" customHeight="1" x14ac:dyDescent="0.2">
      <c r="B137" s="2" t="s">
        <v>122</v>
      </c>
      <c r="C137" s="12">
        <v>1</v>
      </c>
      <c r="D137" s="10">
        <f t="shared" si="7"/>
        <v>0</v>
      </c>
      <c r="E137" s="26">
        <f t="shared" si="6"/>
        <v>-100</v>
      </c>
      <c r="F137" s="32">
        <v>0</v>
      </c>
      <c r="G137" s="43">
        <v>0</v>
      </c>
      <c r="H137" s="49"/>
    </row>
    <row r="138" spans="2:8" ht="15.95" customHeight="1" x14ac:dyDescent="0.2">
      <c r="B138" s="2" t="s">
        <v>123</v>
      </c>
      <c r="C138" s="12">
        <v>40</v>
      </c>
      <c r="D138" s="10">
        <f t="shared" si="7"/>
        <v>16</v>
      </c>
      <c r="E138" s="26">
        <f t="shared" si="6"/>
        <v>-60</v>
      </c>
      <c r="F138" s="32">
        <v>12</v>
      </c>
      <c r="G138" s="43">
        <v>4</v>
      </c>
      <c r="H138" s="49"/>
    </row>
    <row r="139" spans="2:8" ht="15.95" customHeight="1" x14ac:dyDescent="0.2">
      <c r="B139" s="2" t="s">
        <v>124</v>
      </c>
      <c r="C139" s="12">
        <v>10</v>
      </c>
      <c r="D139" s="10">
        <f t="shared" si="7"/>
        <v>9</v>
      </c>
      <c r="E139" s="26">
        <f t="shared" ref="E139:E202" si="8">(((D139/C139-1)*100))</f>
        <v>-9.9999999999999982</v>
      </c>
      <c r="F139" s="32">
        <v>4</v>
      </c>
      <c r="G139" s="43">
        <v>5</v>
      </c>
      <c r="H139" s="49"/>
    </row>
    <row r="140" spans="2:8" ht="15.95" customHeight="1" x14ac:dyDescent="0.2">
      <c r="B140" s="2" t="s">
        <v>212</v>
      </c>
      <c r="C140" s="12">
        <v>2</v>
      </c>
      <c r="D140" s="10">
        <f t="shared" si="7"/>
        <v>0</v>
      </c>
      <c r="E140" s="26">
        <f t="shared" si="8"/>
        <v>-100</v>
      </c>
      <c r="F140" s="32">
        <v>0</v>
      </c>
      <c r="G140" s="43">
        <v>0</v>
      </c>
      <c r="H140" s="49"/>
    </row>
    <row r="141" spans="2:8" ht="15.95" customHeight="1" x14ac:dyDescent="0.2">
      <c r="B141" s="2" t="s">
        <v>125</v>
      </c>
      <c r="C141" s="12">
        <v>4</v>
      </c>
      <c r="D141" s="10">
        <f t="shared" si="7"/>
        <v>7</v>
      </c>
      <c r="E141" s="26">
        <f t="shared" si="8"/>
        <v>75</v>
      </c>
      <c r="F141" s="32">
        <v>2</v>
      </c>
      <c r="G141" s="43">
        <v>5</v>
      </c>
      <c r="H141" s="49"/>
    </row>
    <row r="142" spans="2:8" ht="15.95" customHeight="1" x14ac:dyDescent="0.2">
      <c r="B142" s="2" t="s">
        <v>206</v>
      </c>
      <c r="C142" s="12">
        <v>0</v>
      </c>
      <c r="D142" s="10">
        <f t="shared" si="7"/>
        <v>3</v>
      </c>
      <c r="E142" s="26" t="s">
        <v>10</v>
      </c>
      <c r="F142" s="32">
        <v>3</v>
      </c>
      <c r="G142" s="43">
        <v>0</v>
      </c>
      <c r="H142" s="49"/>
    </row>
    <row r="143" spans="2:8" ht="15.95" customHeight="1" x14ac:dyDescent="0.2">
      <c r="B143" s="2" t="s">
        <v>126</v>
      </c>
      <c r="C143" s="12">
        <v>34</v>
      </c>
      <c r="D143" s="10">
        <f t="shared" si="7"/>
        <v>60</v>
      </c>
      <c r="E143" s="26">
        <f t="shared" si="8"/>
        <v>76.470588235294116</v>
      </c>
      <c r="F143" s="32">
        <v>45</v>
      </c>
      <c r="G143" s="43">
        <v>15</v>
      </c>
      <c r="H143" s="49"/>
    </row>
    <row r="144" spans="2:8" ht="15.95" customHeight="1" x14ac:dyDescent="0.25">
      <c r="B144" s="2" t="s">
        <v>127</v>
      </c>
      <c r="C144" s="12">
        <v>3</v>
      </c>
      <c r="D144" s="10">
        <f t="shared" si="7"/>
        <v>2</v>
      </c>
      <c r="E144" s="26">
        <f t="shared" si="8"/>
        <v>-33.333333333333336</v>
      </c>
      <c r="F144" s="32">
        <v>1</v>
      </c>
      <c r="G144" s="38">
        <v>1</v>
      </c>
      <c r="H144" s="49"/>
    </row>
    <row r="145" spans="1:8" ht="15.95" customHeight="1" x14ac:dyDescent="0.25">
      <c r="B145" s="2" t="s">
        <v>128</v>
      </c>
      <c r="C145" s="12">
        <v>23</v>
      </c>
      <c r="D145" s="10">
        <f t="shared" si="7"/>
        <v>32</v>
      </c>
      <c r="E145" s="26">
        <f t="shared" si="8"/>
        <v>39.130434782608688</v>
      </c>
      <c r="F145" s="32">
        <v>29</v>
      </c>
      <c r="G145" s="38">
        <v>3</v>
      </c>
      <c r="H145" s="49"/>
    </row>
    <row r="146" spans="1:8" ht="15.95" customHeight="1" x14ac:dyDescent="0.25">
      <c r="B146" s="2" t="s">
        <v>129</v>
      </c>
      <c r="C146" s="12">
        <v>41</v>
      </c>
      <c r="D146" s="10">
        <f t="shared" si="7"/>
        <v>23</v>
      </c>
      <c r="E146" s="26">
        <f t="shared" si="8"/>
        <v>-43.90243902439024</v>
      </c>
      <c r="F146" s="32">
        <v>9</v>
      </c>
      <c r="G146" s="38">
        <v>14</v>
      </c>
      <c r="H146" s="49"/>
    </row>
    <row r="147" spans="1:8" ht="15.95" customHeight="1" x14ac:dyDescent="0.2">
      <c r="B147" s="2" t="s">
        <v>130</v>
      </c>
      <c r="C147" s="12">
        <v>1</v>
      </c>
      <c r="D147" s="10">
        <f t="shared" si="7"/>
        <v>2</v>
      </c>
      <c r="E147" s="26">
        <f t="shared" si="8"/>
        <v>100</v>
      </c>
      <c r="F147" s="32">
        <v>0</v>
      </c>
      <c r="G147" s="43">
        <v>2</v>
      </c>
    </row>
    <row r="148" spans="1:8" ht="15.95" customHeight="1" x14ac:dyDescent="0.25">
      <c r="B148" s="2" t="s">
        <v>131</v>
      </c>
      <c r="C148" s="12">
        <v>953</v>
      </c>
      <c r="D148" s="10">
        <f t="shared" si="7"/>
        <v>914</v>
      </c>
      <c r="E148" s="26">
        <f t="shared" si="8"/>
        <v>-4.0923399790136372</v>
      </c>
      <c r="F148" s="32">
        <v>580</v>
      </c>
      <c r="G148" s="38">
        <v>334</v>
      </c>
    </row>
    <row r="149" spans="1:8" ht="15.95" customHeight="1" x14ac:dyDescent="0.25">
      <c r="B149" s="2" t="s">
        <v>132</v>
      </c>
      <c r="C149" s="12">
        <v>79</v>
      </c>
      <c r="D149" s="10">
        <f t="shared" si="7"/>
        <v>108</v>
      </c>
      <c r="E149" s="26">
        <f t="shared" si="8"/>
        <v>36.708860759493668</v>
      </c>
      <c r="F149" s="32">
        <v>105</v>
      </c>
      <c r="G149" s="38">
        <v>3</v>
      </c>
    </row>
    <row r="150" spans="1:8" ht="15.95" customHeight="1" x14ac:dyDescent="0.25">
      <c r="B150" s="2" t="s">
        <v>177</v>
      </c>
      <c r="C150" s="12">
        <v>0</v>
      </c>
      <c r="D150" s="10">
        <f t="shared" si="7"/>
        <v>2</v>
      </c>
      <c r="E150" s="26" t="s">
        <v>10</v>
      </c>
      <c r="F150" s="32">
        <v>2</v>
      </c>
      <c r="G150" s="38">
        <v>0</v>
      </c>
    </row>
    <row r="151" spans="1:8" ht="15.95" customHeight="1" x14ac:dyDescent="0.2">
      <c r="B151" s="2" t="s">
        <v>133</v>
      </c>
      <c r="C151" s="12">
        <v>39</v>
      </c>
      <c r="D151" s="10">
        <f t="shared" si="7"/>
        <v>42</v>
      </c>
      <c r="E151" s="26">
        <f t="shared" si="8"/>
        <v>7.6923076923076872</v>
      </c>
      <c r="F151" s="32">
        <v>32</v>
      </c>
      <c r="G151" s="43">
        <v>10</v>
      </c>
    </row>
    <row r="152" spans="1:8" s="6" customFormat="1" ht="15.95" customHeight="1" x14ac:dyDescent="0.2">
      <c r="A152" s="2"/>
      <c r="B152" s="2" t="s">
        <v>213</v>
      </c>
      <c r="C152" s="12">
        <v>1</v>
      </c>
      <c r="D152" s="10">
        <f t="shared" si="7"/>
        <v>0</v>
      </c>
      <c r="E152" s="26">
        <f t="shared" si="8"/>
        <v>-100</v>
      </c>
      <c r="F152" s="32">
        <v>0</v>
      </c>
      <c r="G152" s="43">
        <v>0</v>
      </c>
      <c r="H152" s="48"/>
    </row>
    <row r="153" spans="1:8" ht="20.100000000000001" customHeight="1" x14ac:dyDescent="0.2">
      <c r="A153" s="2" t="s">
        <v>134</v>
      </c>
      <c r="C153" s="9">
        <f>SUM(C154:C207)</f>
        <v>623</v>
      </c>
      <c r="D153" s="47">
        <f>SUM(D154:D207)</f>
        <v>607</v>
      </c>
      <c r="E153" s="26">
        <f t="shared" si="8"/>
        <v>-2.5682182985553803</v>
      </c>
      <c r="F153" s="33">
        <f>SUM(F154:F207)</f>
        <v>453</v>
      </c>
      <c r="G153" s="42">
        <f>SUM(G154:G207)</f>
        <v>154</v>
      </c>
      <c r="H153" s="49"/>
    </row>
    <row r="154" spans="1:8" ht="15" customHeight="1" x14ac:dyDescent="0.2">
      <c r="B154" s="15" t="s">
        <v>135</v>
      </c>
      <c r="C154" s="12">
        <v>26</v>
      </c>
      <c r="D154" s="10">
        <f>SUM(F154:G154)</f>
        <v>8</v>
      </c>
      <c r="E154" s="26">
        <f t="shared" si="8"/>
        <v>-69.230769230769226</v>
      </c>
      <c r="F154" s="32">
        <v>7</v>
      </c>
      <c r="G154" s="43">
        <v>1</v>
      </c>
      <c r="H154" s="49"/>
    </row>
    <row r="155" spans="1:8" ht="15" customHeight="1" x14ac:dyDescent="0.2">
      <c r="B155" s="2" t="s">
        <v>136</v>
      </c>
      <c r="C155" s="12">
        <v>8</v>
      </c>
      <c r="D155" s="10">
        <f t="shared" ref="D155:D207" si="9">SUM(F155:G155)</f>
        <v>10</v>
      </c>
      <c r="E155" s="26">
        <f t="shared" si="8"/>
        <v>25</v>
      </c>
      <c r="F155" s="32">
        <v>7</v>
      </c>
      <c r="G155" s="43">
        <v>3</v>
      </c>
      <c r="H155" s="49"/>
    </row>
    <row r="156" spans="1:8" ht="15" customHeight="1" x14ac:dyDescent="0.2">
      <c r="B156" s="2" t="s">
        <v>137</v>
      </c>
      <c r="C156" s="12">
        <v>0</v>
      </c>
      <c r="D156" s="10">
        <f t="shared" si="9"/>
        <v>2</v>
      </c>
      <c r="E156" s="26" t="s">
        <v>10</v>
      </c>
      <c r="F156" s="32">
        <v>2</v>
      </c>
      <c r="G156" s="43">
        <v>0</v>
      </c>
      <c r="H156" s="49"/>
    </row>
    <row r="157" spans="1:8" ht="15" customHeight="1" x14ac:dyDescent="0.2">
      <c r="B157" s="2" t="s">
        <v>138</v>
      </c>
      <c r="C157" s="12">
        <v>3</v>
      </c>
      <c r="D157" s="10">
        <f t="shared" si="9"/>
        <v>4</v>
      </c>
      <c r="E157" s="26">
        <f t="shared" si="8"/>
        <v>33.333333333333329</v>
      </c>
      <c r="F157" s="32">
        <v>1</v>
      </c>
      <c r="G157" s="43">
        <v>3</v>
      </c>
      <c r="H157" s="49"/>
    </row>
    <row r="158" spans="1:8" ht="15" customHeight="1" x14ac:dyDescent="0.2">
      <c r="B158" s="2" t="s">
        <v>178</v>
      </c>
      <c r="C158" s="12">
        <v>5</v>
      </c>
      <c r="D158" s="10">
        <f t="shared" si="9"/>
        <v>5</v>
      </c>
      <c r="E158" s="43">
        <v>0</v>
      </c>
      <c r="F158" s="32">
        <v>4</v>
      </c>
      <c r="G158" s="43">
        <v>1</v>
      </c>
      <c r="H158" s="49"/>
    </row>
    <row r="159" spans="1:8" ht="15" customHeight="1" x14ac:dyDescent="0.2">
      <c r="B159" s="2" t="s">
        <v>139</v>
      </c>
      <c r="C159" s="12">
        <v>1</v>
      </c>
      <c r="D159" s="10">
        <f t="shared" si="9"/>
        <v>0</v>
      </c>
      <c r="E159" s="26">
        <f t="shared" si="8"/>
        <v>-100</v>
      </c>
      <c r="F159" s="32">
        <v>0</v>
      </c>
      <c r="G159" s="43">
        <v>0</v>
      </c>
      <c r="H159" s="49"/>
    </row>
    <row r="160" spans="1:8" ht="15" customHeight="1" x14ac:dyDescent="0.2">
      <c r="B160" s="2" t="s">
        <v>140</v>
      </c>
      <c r="C160" s="12">
        <v>10</v>
      </c>
      <c r="D160" s="10">
        <f t="shared" si="9"/>
        <v>2</v>
      </c>
      <c r="E160" s="26">
        <f t="shared" si="8"/>
        <v>-80</v>
      </c>
      <c r="F160" s="32">
        <v>2</v>
      </c>
      <c r="G160" s="43">
        <v>0</v>
      </c>
      <c r="H160" s="49"/>
    </row>
    <row r="161" spans="2:8" ht="15" customHeight="1" x14ac:dyDescent="0.2">
      <c r="B161" s="2" t="s">
        <v>141</v>
      </c>
      <c r="C161" s="12">
        <v>6</v>
      </c>
      <c r="D161" s="10">
        <f t="shared" si="9"/>
        <v>9</v>
      </c>
      <c r="E161" s="26">
        <f t="shared" si="8"/>
        <v>50</v>
      </c>
      <c r="F161" s="32">
        <v>3</v>
      </c>
      <c r="G161" s="43">
        <v>6</v>
      </c>
      <c r="H161" s="49"/>
    </row>
    <row r="162" spans="2:8" ht="15" customHeight="1" x14ac:dyDescent="0.25">
      <c r="B162" s="36" t="s">
        <v>195</v>
      </c>
      <c r="C162" s="12">
        <v>0</v>
      </c>
      <c r="D162" s="10">
        <f t="shared" si="9"/>
        <v>2</v>
      </c>
      <c r="E162" s="26" t="s">
        <v>10</v>
      </c>
      <c r="F162" s="32">
        <v>2</v>
      </c>
      <c r="G162" s="43">
        <v>0</v>
      </c>
      <c r="H162" s="49"/>
    </row>
    <row r="163" spans="2:8" ht="15" customHeight="1" x14ac:dyDescent="0.2">
      <c r="B163" s="2" t="s">
        <v>142</v>
      </c>
      <c r="C163" s="12">
        <v>6</v>
      </c>
      <c r="D163" s="10">
        <f t="shared" si="9"/>
        <v>4</v>
      </c>
      <c r="E163" s="26">
        <f t="shared" si="8"/>
        <v>-33.333333333333336</v>
      </c>
      <c r="F163" s="32">
        <v>4</v>
      </c>
      <c r="G163" s="43">
        <v>0</v>
      </c>
      <c r="H163" s="49"/>
    </row>
    <row r="164" spans="2:8" ht="15" customHeight="1" x14ac:dyDescent="0.2">
      <c r="B164" s="2" t="s">
        <v>187</v>
      </c>
      <c r="C164" s="12">
        <v>1</v>
      </c>
      <c r="D164" s="10">
        <f t="shared" si="9"/>
        <v>0</v>
      </c>
      <c r="E164" s="26">
        <f t="shared" si="8"/>
        <v>-100</v>
      </c>
      <c r="F164" s="32">
        <v>0</v>
      </c>
      <c r="G164" s="45">
        <v>0</v>
      </c>
      <c r="H164" s="50"/>
    </row>
    <row r="165" spans="2:8" ht="15" customHeight="1" x14ac:dyDescent="0.2">
      <c r="B165" s="2" t="s">
        <v>143</v>
      </c>
      <c r="C165" s="12">
        <v>14</v>
      </c>
      <c r="D165" s="10">
        <f t="shared" si="9"/>
        <v>7</v>
      </c>
      <c r="E165" s="26">
        <f t="shared" si="8"/>
        <v>-50</v>
      </c>
      <c r="F165" s="32">
        <v>4</v>
      </c>
      <c r="G165" s="43">
        <v>3</v>
      </c>
      <c r="H165" s="49"/>
    </row>
    <row r="166" spans="2:8" ht="15" customHeight="1" x14ac:dyDescent="0.2">
      <c r="B166" s="2" t="s">
        <v>196</v>
      </c>
      <c r="C166" s="12">
        <v>0</v>
      </c>
      <c r="D166" s="10">
        <f t="shared" si="9"/>
        <v>1</v>
      </c>
      <c r="E166" s="26" t="s">
        <v>10</v>
      </c>
      <c r="F166" s="32">
        <v>0</v>
      </c>
      <c r="G166" s="43">
        <v>1</v>
      </c>
      <c r="H166" s="49"/>
    </row>
    <row r="167" spans="2:8" ht="15" customHeight="1" x14ac:dyDescent="0.2">
      <c r="B167" s="2" t="s">
        <v>144</v>
      </c>
      <c r="C167" s="12">
        <v>0</v>
      </c>
      <c r="D167" s="10">
        <f t="shared" si="9"/>
        <v>2</v>
      </c>
      <c r="E167" s="26" t="s">
        <v>10</v>
      </c>
      <c r="F167" s="32">
        <v>1</v>
      </c>
      <c r="G167" s="43">
        <v>1</v>
      </c>
      <c r="H167" s="49"/>
    </row>
    <row r="168" spans="2:8" ht="15" customHeight="1" x14ac:dyDescent="0.2">
      <c r="B168" s="2" t="s">
        <v>145</v>
      </c>
      <c r="C168" s="12">
        <v>17</v>
      </c>
      <c r="D168" s="10">
        <f t="shared" si="9"/>
        <v>15</v>
      </c>
      <c r="E168" s="26">
        <f t="shared" si="8"/>
        <v>-11.764705882352944</v>
      </c>
      <c r="F168" s="32">
        <v>7</v>
      </c>
      <c r="G168" s="43">
        <v>8</v>
      </c>
      <c r="H168" s="49"/>
    </row>
    <row r="169" spans="2:8" ht="15" customHeight="1" x14ac:dyDescent="0.2">
      <c r="B169" s="2" t="s">
        <v>214</v>
      </c>
      <c r="C169" s="12">
        <v>1</v>
      </c>
      <c r="D169" s="10">
        <f t="shared" si="9"/>
        <v>0</v>
      </c>
      <c r="E169" s="26">
        <f t="shared" si="8"/>
        <v>-100</v>
      </c>
      <c r="F169" s="32">
        <v>0</v>
      </c>
      <c r="G169" s="43">
        <v>0</v>
      </c>
      <c r="H169" s="49"/>
    </row>
    <row r="170" spans="2:8" ht="15" customHeight="1" x14ac:dyDescent="0.2">
      <c r="B170" s="2" t="s">
        <v>179</v>
      </c>
      <c r="C170" s="12">
        <v>0</v>
      </c>
      <c r="D170" s="10">
        <f t="shared" si="9"/>
        <v>1</v>
      </c>
      <c r="E170" s="26" t="s">
        <v>10</v>
      </c>
      <c r="F170" s="32">
        <v>0</v>
      </c>
      <c r="G170" s="43">
        <v>1</v>
      </c>
      <c r="H170" s="49"/>
    </row>
    <row r="171" spans="2:8" ht="15" customHeight="1" x14ac:dyDescent="0.2">
      <c r="B171" s="2" t="s">
        <v>180</v>
      </c>
      <c r="C171" s="12">
        <v>1</v>
      </c>
      <c r="D171" s="10">
        <f t="shared" si="9"/>
        <v>0</v>
      </c>
      <c r="E171" s="26">
        <f t="shared" si="8"/>
        <v>-100</v>
      </c>
      <c r="F171" s="32">
        <v>0</v>
      </c>
      <c r="G171" s="43">
        <v>0</v>
      </c>
      <c r="H171" s="49"/>
    </row>
    <row r="172" spans="2:8" ht="15" customHeight="1" x14ac:dyDescent="0.2">
      <c r="B172" s="2" t="s">
        <v>146</v>
      </c>
      <c r="C172" s="12">
        <v>16</v>
      </c>
      <c r="D172" s="10">
        <f t="shared" si="9"/>
        <v>14</v>
      </c>
      <c r="E172" s="26">
        <f t="shared" si="8"/>
        <v>-12.5</v>
      </c>
      <c r="F172" s="32">
        <v>7</v>
      </c>
      <c r="G172" s="43">
        <v>7</v>
      </c>
      <c r="H172" s="49"/>
    </row>
    <row r="173" spans="2:8" ht="15" customHeight="1" x14ac:dyDescent="0.2">
      <c r="B173" s="2" t="s">
        <v>215</v>
      </c>
      <c r="C173" s="12">
        <v>1</v>
      </c>
      <c r="D173" s="10">
        <f t="shared" si="9"/>
        <v>2</v>
      </c>
      <c r="E173" s="26">
        <f t="shared" si="8"/>
        <v>100</v>
      </c>
      <c r="F173" s="32">
        <v>1</v>
      </c>
      <c r="G173" s="43">
        <v>1</v>
      </c>
      <c r="H173" s="49"/>
    </row>
    <row r="174" spans="2:8" ht="15" customHeight="1" x14ac:dyDescent="0.2">
      <c r="B174" s="2" t="s">
        <v>147</v>
      </c>
      <c r="C174" s="12">
        <v>1</v>
      </c>
      <c r="D174" s="10">
        <f t="shared" si="9"/>
        <v>6</v>
      </c>
      <c r="E174" s="26">
        <f t="shared" si="8"/>
        <v>500</v>
      </c>
      <c r="F174" s="32">
        <v>4</v>
      </c>
      <c r="G174" s="43">
        <v>2</v>
      </c>
      <c r="H174" s="49"/>
    </row>
    <row r="175" spans="2:8" ht="15" customHeight="1" x14ac:dyDescent="0.2">
      <c r="B175" s="2" t="s">
        <v>148</v>
      </c>
      <c r="C175" s="12">
        <v>3</v>
      </c>
      <c r="D175" s="10">
        <f t="shared" si="9"/>
        <v>8</v>
      </c>
      <c r="E175" s="26">
        <f t="shared" si="8"/>
        <v>166.66666666666666</v>
      </c>
      <c r="F175" s="32">
        <v>8</v>
      </c>
      <c r="G175" s="43">
        <v>0</v>
      </c>
      <c r="H175" s="49"/>
    </row>
    <row r="176" spans="2:8" ht="15" customHeight="1" x14ac:dyDescent="0.2">
      <c r="B176" s="2" t="s">
        <v>149</v>
      </c>
      <c r="C176" s="12">
        <v>1</v>
      </c>
      <c r="D176" s="10">
        <f t="shared" si="9"/>
        <v>3</v>
      </c>
      <c r="E176" s="26">
        <f t="shared" si="8"/>
        <v>200</v>
      </c>
      <c r="F176" s="32">
        <v>0</v>
      </c>
      <c r="G176" s="43">
        <v>3</v>
      </c>
      <c r="H176" s="49"/>
    </row>
    <row r="177" spans="1:8" ht="15" customHeight="1" x14ac:dyDescent="0.2">
      <c r="B177" s="2" t="s">
        <v>197</v>
      </c>
      <c r="C177" s="12">
        <v>2</v>
      </c>
      <c r="D177" s="10">
        <f t="shared" si="9"/>
        <v>5</v>
      </c>
      <c r="E177" s="26">
        <f t="shared" si="8"/>
        <v>150</v>
      </c>
      <c r="F177" s="32">
        <v>4</v>
      </c>
      <c r="G177" s="43">
        <v>1</v>
      </c>
      <c r="H177" s="49"/>
    </row>
    <row r="178" spans="1:8" ht="15" customHeight="1" x14ac:dyDescent="0.2">
      <c r="B178" s="2" t="s">
        <v>150</v>
      </c>
      <c r="C178" s="12">
        <v>0</v>
      </c>
      <c r="D178" s="10">
        <f t="shared" si="9"/>
        <v>3</v>
      </c>
      <c r="E178" s="26" t="s">
        <v>10</v>
      </c>
      <c r="F178" s="32">
        <v>3</v>
      </c>
      <c r="G178" s="43">
        <v>0</v>
      </c>
      <c r="H178" s="49"/>
    </row>
    <row r="179" spans="1:8" ht="15" customHeight="1" x14ac:dyDescent="0.2">
      <c r="B179" s="2" t="s">
        <v>151</v>
      </c>
      <c r="C179" s="12">
        <v>51</v>
      </c>
      <c r="D179" s="10">
        <f t="shared" si="9"/>
        <v>27</v>
      </c>
      <c r="E179" s="26">
        <f t="shared" si="8"/>
        <v>-47.058823529411761</v>
      </c>
      <c r="F179" s="32">
        <v>17</v>
      </c>
      <c r="G179" s="43">
        <v>10</v>
      </c>
      <c r="H179" s="49"/>
    </row>
    <row r="180" spans="1:8" ht="15" customHeight="1" x14ac:dyDescent="0.2">
      <c r="B180" s="2" t="s">
        <v>152</v>
      </c>
      <c r="C180" s="12">
        <v>9</v>
      </c>
      <c r="D180" s="10">
        <f t="shared" si="9"/>
        <v>5</v>
      </c>
      <c r="E180" s="26">
        <f t="shared" si="8"/>
        <v>-44.444444444444443</v>
      </c>
      <c r="F180" s="32">
        <v>3</v>
      </c>
      <c r="G180" s="43">
        <v>2</v>
      </c>
      <c r="H180" s="49"/>
    </row>
    <row r="181" spans="1:8" ht="15" customHeight="1" x14ac:dyDescent="0.2">
      <c r="B181" s="2" t="s">
        <v>198</v>
      </c>
      <c r="C181" s="12">
        <v>0</v>
      </c>
      <c r="D181" s="10">
        <f t="shared" si="9"/>
        <v>3</v>
      </c>
      <c r="E181" s="26" t="s">
        <v>10</v>
      </c>
      <c r="F181" s="32">
        <v>3</v>
      </c>
      <c r="G181" s="43">
        <v>0</v>
      </c>
      <c r="H181" s="49"/>
    </row>
    <row r="182" spans="1:8" ht="15" customHeight="1" x14ac:dyDescent="0.2">
      <c r="B182" s="2" t="s">
        <v>199</v>
      </c>
      <c r="C182" s="12">
        <v>2</v>
      </c>
      <c r="D182" s="10">
        <f t="shared" si="9"/>
        <v>2</v>
      </c>
      <c r="E182" s="37">
        <v>0</v>
      </c>
      <c r="F182" s="32">
        <v>1</v>
      </c>
      <c r="G182" s="43">
        <v>1</v>
      </c>
      <c r="H182" s="49"/>
    </row>
    <row r="183" spans="1:8" ht="15" customHeight="1" x14ac:dyDescent="0.25">
      <c r="B183" s="36" t="s">
        <v>153</v>
      </c>
      <c r="C183" s="12">
        <v>5</v>
      </c>
      <c r="D183" s="10">
        <f t="shared" si="9"/>
        <v>4</v>
      </c>
      <c r="E183" s="26">
        <f t="shared" si="8"/>
        <v>-19.999999999999996</v>
      </c>
      <c r="F183" s="32">
        <v>4</v>
      </c>
      <c r="G183" s="43">
        <v>0</v>
      </c>
      <c r="H183" s="49"/>
    </row>
    <row r="184" spans="1:8" ht="15" customHeight="1" x14ac:dyDescent="0.2">
      <c r="B184" s="2" t="s">
        <v>181</v>
      </c>
      <c r="C184" s="12">
        <v>4</v>
      </c>
      <c r="D184" s="10">
        <f t="shared" si="9"/>
        <v>3</v>
      </c>
      <c r="E184" s="26">
        <f t="shared" si="8"/>
        <v>-25</v>
      </c>
      <c r="F184" s="32">
        <v>3</v>
      </c>
      <c r="G184" s="43">
        <v>0</v>
      </c>
      <c r="H184" s="49"/>
    </row>
    <row r="185" spans="1:8" ht="15" customHeight="1" x14ac:dyDescent="0.2">
      <c r="B185" s="2" t="s">
        <v>154</v>
      </c>
      <c r="C185" s="12">
        <v>32</v>
      </c>
      <c r="D185" s="10">
        <f t="shared" si="9"/>
        <v>38</v>
      </c>
      <c r="E185" s="26">
        <f t="shared" si="8"/>
        <v>18.75</v>
      </c>
      <c r="F185" s="32">
        <v>22</v>
      </c>
      <c r="G185" s="43">
        <v>16</v>
      </c>
      <c r="H185" s="49"/>
    </row>
    <row r="186" spans="1:8" ht="15" customHeight="1" x14ac:dyDescent="0.2">
      <c r="B186" s="2" t="s">
        <v>155</v>
      </c>
      <c r="C186" s="12">
        <v>21</v>
      </c>
      <c r="D186" s="10">
        <f t="shared" si="9"/>
        <v>18</v>
      </c>
      <c r="E186" s="26">
        <f t="shared" si="8"/>
        <v>-14.28571428571429</v>
      </c>
      <c r="F186" s="32">
        <v>17</v>
      </c>
      <c r="G186" s="43">
        <v>1</v>
      </c>
      <c r="H186" s="49"/>
    </row>
    <row r="187" spans="1:8" ht="15" customHeight="1" x14ac:dyDescent="0.2">
      <c r="B187" s="2" t="s">
        <v>156</v>
      </c>
      <c r="C187" s="12">
        <v>34</v>
      </c>
      <c r="D187" s="10">
        <f t="shared" si="9"/>
        <v>38</v>
      </c>
      <c r="E187" s="26">
        <f t="shared" si="8"/>
        <v>11.764705882352944</v>
      </c>
      <c r="F187" s="32">
        <v>35</v>
      </c>
      <c r="G187" s="43">
        <v>3</v>
      </c>
      <c r="H187" s="49"/>
    </row>
    <row r="188" spans="1:8" ht="15" customHeight="1" x14ac:dyDescent="0.2">
      <c r="B188" s="2" t="s">
        <v>200</v>
      </c>
      <c r="C188" s="12">
        <v>0</v>
      </c>
      <c r="D188" s="10">
        <f t="shared" si="9"/>
        <v>2</v>
      </c>
      <c r="E188" s="26" t="s">
        <v>10</v>
      </c>
      <c r="F188" s="32">
        <v>2</v>
      </c>
      <c r="G188" s="43">
        <v>0</v>
      </c>
      <c r="H188" s="49"/>
    </row>
    <row r="189" spans="1:8" ht="15" customHeight="1" x14ac:dyDescent="0.2">
      <c r="B189" s="2" t="s">
        <v>157</v>
      </c>
      <c r="C189" s="12">
        <v>285</v>
      </c>
      <c r="D189" s="10">
        <f t="shared" si="9"/>
        <v>301</v>
      </c>
      <c r="E189" s="26">
        <f t="shared" si="8"/>
        <v>5.6140350877192935</v>
      </c>
      <c r="F189" s="32">
        <v>236</v>
      </c>
      <c r="G189" s="43">
        <v>65</v>
      </c>
      <c r="H189" s="49"/>
    </row>
    <row r="190" spans="1:8" ht="15" customHeight="1" x14ac:dyDescent="0.2">
      <c r="A190" s="2" t="s">
        <v>216</v>
      </c>
      <c r="C190" s="12"/>
      <c r="D190" s="10"/>
      <c r="E190" s="26"/>
      <c r="F190" s="32"/>
      <c r="G190" s="43"/>
      <c r="H190" s="49"/>
    </row>
    <row r="191" spans="1:8" ht="15" customHeight="1" x14ac:dyDescent="0.2">
      <c r="B191" s="2" t="s">
        <v>217</v>
      </c>
      <c r="C191" s="12">
        <v>2</v>
      </c>
      <c r="D191" s="10">
        <f t="shared" si="9"/>
        <v>1</v>
      </c>
      <c r="E191" s="26">
        <f t="shared" si="8"/>
        <v>-50</v>
      </c>
      <c r="F191" s="32">
        <v>1</v>
      </c>
      <c r="G191" s="43">
        <v>0</v>
      </c>
      <c r="H191" s="49"/>
    </row>
    <row r="192" spans="1:8" ht="15" customHeight="1" x14ac:dyDescent="0.2">
      <c r="B192" s="2" t="s">
        <v>158</v>
      </c>
      <c r="C192" s="12">
        <v>3</v>
      </c>
      <c r="D192" s="10">
        <f t="shared" si="9"/>
        <v>5</v>
      </c>
      <c r="E192" s="26">
        <f t="shared" si="8"/>
        <v>66.666666666666671</v>
      </c>
      <c r="F192" s="32">
        <v>4</v>
      </c>
      <c r="G192" s="43">
        <v>1</v>
      </c>
      <c r="H192" s="49"/>
    </row>
    <row r="193" spans="1:8" ht="15" customHeight="1" x14ac:dyDescent="0.25">
      <c r="B193" s="36" t="s">
        <v>182</v>
      </c>
      <c r="C193" s="12">
        <v>2</v>
      </c>
      <c r="D193" s="10">
        <f t="shared" si="9"/>
        <v>2</v>
      </c>
      <c r="E193" s="37">
        <v>0</v>
      </c>
      <c r="F193" s="32">
        <v>2</v>
      </c>
      <c r="G193" s="43">
        <v>0</v>
      </c>
      <c r="H193" s="49"/>
    </row>
    <row r="194" spans="1:8" ht="15" customHeight="1" x14ac:dyDescent="0.2">
      <c r="B194" s="2" t="s">
        <v>225</v>
      </c>
      <c r="C194" s="12">
        <v>0</v>
      </c>
      <c r="D194" s="10">
        <f t="shared" si="9"/>
        <v>1</v>
      </c>
      <c r="E194" s="26" t="s">
        <v>10</v>
      </c>
      <c r="F194" s="32">
        <v>1</v>
      </c>
      <c r="G194" s="43">
        <v>0</v>
      </c>
      <c r="H194" s="49"/>
    </row>
    <row r="195" spans="1:8" ht="15" customHeight="1" x14ac:dyDescent="0.2">
      <c r="B195" s="2" t="s">
        <v>159</v>
      </c>
      <c r="C195" s="12">
        <v>1</v>
      </c>
      <c r="D195" s="10">
        <f t="shared" si="9"/>
        <v>5</v>
      </c>
      <c r="E195" s="26">
        <f t="shared" si="8"/>
        <v>400</v>
      </c>
      <c r="F195" s="32">
        <v>2</v>
      </c>
      <c r="G195" s="43">
        <v>3</v>
      </c>
      <c r="H195" s="49"/>
    </row>
    <row r="196" spans="1:8" ht="15" customHeight="1" x14ac:dyDescent="0.2">
      <c r="B196" s="14" t="s">
        <v>160</v>
      </c>
      <c r="C196" s="12">
        <v>1</v>
      </c>
      <c r="D196" s="10">
        <f t="shared" si="9"/>
        <v>2</v>
      </c>
      <c r="E196" s="26">
        <f t="shared" si="8"/>
        <v>100</v>
      </c>
      <c r="F196" s="32">
        <v>2</v>
      </c>
      <c r="G196" s="43">
        <v>0</v>
      </c>
      <c r="H196" s="49"/>
    </row>
    <row r="197" spans="1:8" ht="15" customHeight="1" x14ac:dyDescent="0.2">
      <c r="B197" s="2" t="s">
        <v>201</v>
      </c>
      <c r="C197" s="12">
        <v>4</v>
      </c>
      <c r="D197" s="10">
        <f t="shared" si="9"/>
        <v>3</v>
      </c>
      <c r="E197" s="26">
        <f t="shared" si="8"/>
        <v>-25</v>
      </c>
      <c r="F197" s="32">
        <v>3</v>
      </c>
      <c r="G197" s="43">
        <v>0</v>
      </c>
      <c r="H197" s="49"/>
    </row>
    <row r="198" spans="1:8" ht="15" customHeight="1" x14ac:dyDescent="0.2">
      <c r="B198" s="2" t="s">
        <v>202</v>
      </c>
      <c r="C198" s="12">
        <v>0</v>
      </c>
      <c r="D198" s="10">
        <f t="shared" si="9"/>
        <v>1</v>
      </c>
      <c r="E198" s="26" t="s">
        <v>10</v>
      </c>
      <c r="F198" s="32">
        <v>1</v>
      </c>
      <c r="G198" s="43">
        <v>0</v>
      </c>
      <c r="H198" s="49"/>
    </row>
    <row r="199" spans="1:8" ht="15" customHeight="1" x14ac:dyDescent="0.2">
      <c r="B199" s="2" t="s">
        <v>183</v>
      </c>
      <c r="C199" s="12">
        <v>0</v>
      </c>
      <c r="D199" s="10">
        <f t="shared" si="9"/>
        <v>1</v>
      </c>
      <c r="E199" s="26" t="s">
        <v>10</v>
      </c>
      <c r="F199" s="32">
        <v>0</v>
      </c>
      <c r="G199" s="43">
        <v>1</v>
      </c>
      <c r="H199" s="49"/>
    </row>
    <row r="200" spans="1:8" ht="15" customHeight="1" x14ac:dyDescent="0.2">
      <c r="B200" s="2" t="s">
        <v>188</v>
      </c>
      <c r="C200" s="12">
        <v>1</v>
      </c>
      <c r="D200" s="10">
        <f t="shared" si="9"/>
        <v>2</v>
      </c>
      <c r="E200" s="26">
        <f t="shared" si="8"/>
        <v>100</v>
      </c>
      <c r="F200" s="32">
        <v>2</v>
      </c>
      <c r="G200" s="43">
        <v>0</v>
      </c>
      <c r="H200" s="49"/>
    </row>
    <row r="201" spans="1:8" ht="15" customHeight="1" x14ac:dyDescent="0.2">
      <c r="B201" s="2" t="s">
        <v>161</v>
      </c>
      <c r="C201" s="12">
        <v>12</v>
      </c>
      <c r="D201" s="10">
        <f t="shared" si="9"/>
        <v>8</v>
      </c>
      <c r="E201" s="26">
        <f t="shared" si="8"/>
        <v>-33.333333333333336</v>
      </c>
      <c r="F201" s="32">
        <v>6</v>
      </c>
      <c r="G201" s="43">
        <v>2</v>
      </c>
      <c r="H201" s="49"/>
    </row>
    <row r="202" spans="1:8" ht="15" customHeight="1" x14ac:dyDescent="0.2">
      <c r="B202" s="2" t="s">
        <v>162</v>
      </c>
      <c r="C202" s="12">
        <v>2</v>
      </c>
      <c r="D202" s="10">
        <f t="shared" si="9"/>
        <v>3</v>
      </c>
      <c r="E202" s="26">
        <f t="shared" si="8"/>
        <v>50</v>
      </c>
      <c r="F202" s="32">
        <v>2</v>
      </c>
      <c r="G202" s="43">
        <v>1</v>
      </c>
      <c r="H202" s="49"/>
    </row>
    <row r="203" spans="1:8" ht="15" customHeight="1" x14ac:dyDescent="0.2">
      <c r="B203" s="2" t="s">
        <v>163</v>
      </c>
      <c r="C203" s="12">
        <v>9</v>
      </c>
      <c r="D203" s="10">
        <f t="shared" si="9"/>
        <v>9</v>
      </c>
      <c r="E203" s="26" t="s">
        <v>224</v>
      </c>
      <c r="F203" s="32">
        <v>6</v>
      </c>
      <c r="G203" s="43">
        <v>3</v>
      </c>
      <c r="H203" s="49"/>
    </row>
    <row r="204" spans="1:8" ht="15" customHeight="1" x14ac:dyDescent="0.2">
      <c r="B204" s="2" t="s">
        <v>164</v>
      </c>
      <c r="C204" s="12">
        <v>5</v>
      </c>
      <c r="D204" s="10">
        <f t="shared" si="9"/>
        <v>2</v>
      </c>
      <c r="E204" s="26">
        <f t="shared" ref="E204:E217" si="10">(((D204/C204-1)*100))</f>
        <v>-60</v>
      </c>
      <c r="F204" s="32">
        <v>1</v>
      </c>
      <c r="G204" s="43">
        <v>1</v>
      </c>
      <c r="H204" s="49"/>
    </row>
    <row r="205" spans="1:8" s="6" customFormat="1" ht="15" customHeight="1" x14ac:dyDescent="0.2">
      <c r="A205" s="2"/>
      <c r="B205" s="2" t="s">
        <v>218</v>
      </c>
      <c r="C205" s="12">
        <v>2</v>
      </c>
      <c r="D205" s="10">
        <f t="shared" si="9"/>
        <v>0</v>
      </c>
      <c r="E205" s="26">
        <f t="shared" si="10"/>
        <v>-100</v>
      </c>
      <c r="F205" s="32">
        <v>0</v>
      </c>
      <c r="G205" s="43">
        <v>0</v>
      </c>
      <c r="H205" s="49"/>
    </row>
    <row r="206" spans="1:8" s="6" customFormat="1" ht="15" customHeight="1" x14ac:dyDescent="0.2">
      <c r="A206" s="2"/>
      <c r="B206" s="2" t="s">
        <v>165</v>
      </c>
      <c r="C206" s="12">
        <v>3</v>
      </c>
      <c r="D206" s="10">
        <f t="shared" si="9"/>
        <v>2</v>
      </c>
      <c r="E206" s="26">
        <f t="shared" si="10"/>
        <v>-33.333333333333336</v>
      </c>
      <c r="F206" s="32">
        <v>1</v>
      </c>
      <c r="G206" s="43">
        <v>1</v>
      </c>
      <c r="H206" s="49"/>
    </row>
    <row r="207" spans="1:8" s="6" customFormat="1" ht="15" customHeight="1" x14ac:dyDescent="0.2">
      <c r="A207" s="2"/>
      <c r="B207" s="2" t="s">
        <v>166</v>
      </c>
      <c r="C207" s="12">
        <v>10</v>
      </c>
      <c r="D207" s="10">
        <f t="shared" si="9"/>
        <v>6</v>
      </c>
      <c r="E207" s="26">
        <f t="shared" si="10"/>
        <v>-40</v>
      </c>
      <c r="F207" s="32">
        <v>5</v>
      </c>
      <c r="G207" s="43">
        <v>1</v>
      </c>
      <c r="H207" s="49"/>
    </row>
    <row r="208" spans="1:8" s="6" customFormat="1" ht="20.100000000000001" customHeight="1" x14ac:dyDescent="0.2">
      <c r="A208" s="2" t="s">
        <v>167</v>
      </c>
      <c r="B208" s="2"/>
      <c r="C208" s="9">
        <f>SUM(C209:C220)</f>
        <v>515</v>
      </c>
      <c r="D208" s="47">
        <f>SUM(D209:D220)</f>
        <v>483</v>
      </c>
      <c r="E208" s="26">
        <f t="shared" si="10"/>
        <v>-6.2135922330097131</v>
      </c>
      <c r="F208" s="33">
        <f>SUM(F209:F220)</f>
        <v>301</v>
      </c>
      <c r="G208" s="42">
        <f>SUM(G209:G220)</f>
        <v>182</v>
      </c>
      <c r="H208" s="49"/>
    </row>
    <row r="209" spans="1:8" s="6" customFormat="1" ht="15" customHeight="1" x14ac:dyDescent="0.2">
      <c r="A209" s="2"/>
      <c r="B209" s="2" t="s">
        <v>168</v>
      </c>
      <c r="C209" s="12">
        <v>383</v>
      </c>
      <c r="D209" s="10">
        <f>SUM(F209:G209)</f>
        <v>378</v>
      </c>
      <c r="E209" s="26">
        <f t="shared" si="10"/>
        <v>-1.3054830287206221</v>
      </c>
      <c r="F209" s="32">
        <v>234</v>
      </c>
      <c r="G209" s="43">
        <v>144</v>
      </c>
      <c r="H209" s="49"/>
    </row>
    <row r="210" spans="1:8" s="6" customFormat="1" ht="15" customHeight="1" x14ac:dyDescent="0.2">
      <c r="A210" s="2"/>
      <c r="B210" s="2" t="s">
        <v>169</v>
      </c>
      <c r="C210" s="12">
        <v>1</v>
      </c>
      <c r="D210" s="10">
        <f t="shared" ref="D210:D220" si="11">SUM(F210:G210)</f>
        <v>1</v>
      </c>
      <c r="E210" s="26" t="s">
        <v>224</v>
      </c>
      <c r="F210" s="32">
        <v>1</v>
      </c>
      <c r="G210" s="43">
        <v>0</v>
      </c>
      <c r="H210" s="49"/>
    </row>
    <row r="211" spans="1:8" s="6" customFormat="1" ht="15" customHeight="1" x14ac:dyDescent="0.2">
      <c r="A211" s="2"/>
      <c r="B211" s="2" t="s">
        <v>219</v>
      </c>
      <c r="C211" s="12">
        <v>1</v>
      </c>
      <c r="D211" s="10">
        <f t="shared" si="11"/>
        <v>0</v>
      </c>
      <c r="E211" s="26">
        <f t="shared" si="10"/>
        <v>-100</v>
      </c>
      <c r="F211" s="32">
        <v>0</v>
      </c>
      <c r="G211" s="43">
        <v>0</v>
      </c>
      <c r="H211" s="49"/>
    </row>
    <row r="212" spans="1:8" s="6" customFormat="1" ht="15" customHeight="1" x14ac:dyDescent="0.2">
      <c r="A212" s="2"/>
      <c r="B212" s="2" t="s">
        <v>220</v>
      </c>
      <c r="C212" s="12">
        <v>1</v>
      </c>
      <c r="D212" s="10">
        <f t="shared" si="11"/>
        <v>0</v>
      </c>
      <c r="E212" s="26">
        <f t="shared" si="10"/>
        <v>-100</v>
      </c>
      <c r="F212" s="32">
        <v>0</v>
      </c>
      <c r="G212" s="43">
        <v>0</v>
      </c>
      <c r="H212" s="49"/>
    </row>
    <row r="213" spans="1:8" s="6" customFormat="1" ht="15" customHeight="1" x14ac:dyDescent="0.2">
      <c r="A213" s="2"/>
      <c r="B213" s="2" t="s">
        <v>203</v>
      </c>
      <c r="C213" s="12">
        <v>0</v>
      </c>
      <c r="D213" s="10">
        <f t="shared" si="11"/>
        <v>3</v>
      </c>
      <c r="E213" s="26" t="s">
        <v>10</v>
      </c>
      <c r="F213" s="32">
        <v>3</v>
      </c>
      <c r="G213" s="43">
        <v>0</v>
      </c>
      <c r="H213" s="48"/>
    </row>
    <row r="214" spans="1:8" s="6" customFormat="1" ht="15" customHeight="1" x14ac:dyDescent="0.2">
      <c r="A214" s="2"/>
      <c r="B214" s="2" t="s">
        <v>221</v>
      </c>
      <c r="C214" s="12">
        <v>1</v>
      </c>
      <c r="D214" s="10">
        <f t="shared" si="11"/>
        <v>1</v>
      </c>
      <c r="E214" s="37">
        <v>0</v>
      </c>
      <c r="F214" s="32">
        <v>0</v>
      </c>
      <c r="G214" s="43">
        <v>1</v>
      </c>
      <c r="H214" s="48"/>
    </row>
    <row r="215" spans="1:8" s="6" customFormat="1" ht="15" customHeight="1" x14ac:dyDescent="0.2">
      <c r="A215" s="2"/>
      <c r="B215" s="2" t="s">
        <v>170</v>
      </c>
      <c r="C215" s="12">
        <v>123</v>
      </c>
      <c r="D215" s="10">
        <f t="shared" si="11"/>
        <v>89</v>
      </c>
      <c r="E215" s="26">
        <f t="shared" si="10"/>
        <v>-27.642276422764223</v>
      </c>
      <c r="F215" s="32">
        <v>56</v>
      </c>
      <c r="G215" s="43">
        <v>33</v>
      </c>
      <c r="H215" s="48"/>
    </row>
    <row r="216" spans="1:8" s="6" customFormat="1" ht="15" customHeight="1" x14ac:dyDescent="0.2">
      <c r="A216" s="2"/>
      <c r="B216" s="2" t="s">
        <v>222</v>
      </c>
      <c r="C216" s="12">
        <v>1</v>
      </c>
      <c r="D216" s="10">
        <f t="shared" si="11"/>
        <v>0</v>
      </c>
      <c r="E216" s="26">
        <f t="shared" si="10"/>
        <v>-100</v>
      </c>
      <c r="F216" s="32">
        <v>0</v>
      </c>
      <c r="G216" s="43">
        <v>0</v>
      </c>
      <c r="H216" s="48"/>
    </row>
    <row r="217" spans="1:8" s="6" customFormat="1" ht="15" customHeight="1" x14ac:dyDescent="0.2">
      <c r="A217" s="2"/>
      <c r="B217" s="2" t="s">
        <v>171</v>
      </c>
      <c r="C217" s="12">
        <v>2</v>
      </c>
      <c r="D217" s="10">
        <f t="shared" si="11"/>
        <v>1</v>
      </c>
      <c r="E217" s="26">
        <f t="shared" si="10"/>
        <v>-50</v>
      </c>
      <c r="F217" s="32">
        <v>0</v>
      </c>
      <c r="G217" s="43">
        <v>1</v>
      </c>
      <c r="H217" s="48"/>
    </row>
    <row r="218" spans="1:8" s="6" customFormat="1" ht="15" customHeight="1" x14ac:dyDescent="0.2">
      <c r="A218" s="2"/>
      <c r="B218" s="2" t="s">
        <v>204</v>
      </c>
      <c r="C218" s="12">
        <v>2</v>
      </c>
      <c r="D218" s="10">
        <f t="shared" si="11"/>
        <v>2</v>
      </c>
      <c r="E218" s="37">
        <v>0</v>
      </c>
      <c r="F218" s="32">
        <v>1</v>
      </c>
      <c r="G218" s="43">
        <v>1</v>
      </c>
      <c r="H218" s="48"/>
    </row>
    <row r="219" spans="1:8" s="6" customFormat="1" ht="15" customHeight="1" x14ac:dyDescent="0.2">
      <c r="A219" s="2"/>
      <c r="B219" s="2" t="s">
        <v>205</v>
      </c>
      <c r="C219" s="12">
        <v>0</v>
      </c>
      <c r="D219" s="10">
        <f t="shared" si="11"/>
        <v>2</v>
      </c>
      <c r="E219" s="26" t="s">
        <v>10</v>
      </c>
      <c r="F219" s="32">
        <v>1</v>
      </c>
      <c r="G219" s="43">
        <v>1</v>
      </c>
      <c r="H219" s="48"/>
    </row>
    <row r="220" spans="1:8" s="6" customFormat="1" ht="15" customHeight="1" x14ac:dyDescent="0.2">
      <c r="A220" s="2"/>
      <c r="B220" s="2" t="s">
        <v>172</v>
      </c>
      <c r="C220" s="12">
        <v>0</v>
      </c>
      <c r="D220" s="10">
        <f t="shared" si="11"/>
        <v>6</v>
      </c>
      <c r="E220" s="26" t="s">
        <v>10</v>
      </c>
      <c r="F220" s="32">
        <v>5</v>
      </c>
      <c r="G220" s="43">
        <v>1</v>
      </c>
      <c r="H220" s="48"/>
    </row>
    <row r="221" spans="1:8" s="15" customFormat="1" ht="12.6" customHeight="1" x14ac:dyDescent="0.2">
      <c r="A221" s="19"/>
      <c r="B221" s="19"/>
      <c r="C221" s="20"/>
      <c r="D221" s="21"/>
      <c r="E221" s="27"/>
      <c r="F221" s="21"/>
      <c r="G221" s="19"/>
      <c r="H221" s="51"/>
    </row>
    <row r="222" spans="1:8" s="15" customFormat="1" ht="8.25" customHeight="1" x14ac:dyDescent="0.2">
      <c r="E222" s="28"/>
      <c r="H222" s="51"/>
    </row>
    <row r="223" spans="1:8" s="1" customFormat="1" ht="15.95" customHeight="1" x14ac:dyDescent="0.2">
      <c r="A223" s="17" t="s">
        <v>173</v>
      </c>
      <c r="B223" s="17"/>
      <c r="C223" s="16"/>
      <c r="D223" s="16"/>
      <c r="E223" s="29"/>
      <c r="F223" s="16"/>
      <c r="G223" s="16"/>
    </row>
    <row r="224" spans="1:8" s="1" customFormat="1" ht="15.95" customHeight="1" x14ac:dyDescent="0.2">
      <c r="A224" s="18" t="s">
        <v>174</v>
      </c>
      <c r="B224" s="17"/>
      <c r="C224" s="16"/>
      <c r="D224" s="16"/>
      <c r="E224" s="29"/>
      <c r="F224" s="16"/>
      <c r="G224" s="16"/>
    </row>
    <row r="225" spans="1:7" s="1" customFormat="1" ht="15.95" customHeight="1" x14ac:dyDescent="0.2">
      <c r="A225" s="17" t="s">
        <v>175</v>
      </c>
      <c r="B225" s="17"/>
      <c r="C225" s="16"/>
      <c r="D225" s="16"/>
      <c r="E225" s="29"/>
      <c r="F225" s="16"/>
      <c r="G225" s="16"/>
    </row>
    <row r="226" spans="1:7" s="1" customFormat="1" ht="15.95" customHeight="1" x14ac:dyDescent="0.2">
      <c r="A226" s="17" t="s">
        <v>176</v>
      </c>
      <c r="B226" s="17"/>
      <c r="C226" s="16"/>
      <c r="D226" s="16"/>
      <c r="E226" s="30"/>
      <c r="F226" s="2"/>
      <c r="G226" s="2"/>
    </row>
    <row r="227" spans="1:7" s="1" customFormat="1" ht="13.15" customHeight="1" x14ac:dyDescent="0.2">
      <c r="A227" s="2"/>
      <c r="B227" s="2"/>
      <c r="C227" s="15"/>
      <c r="D227" s="2"/>
      <c r="E227" s="31"/>
      <c r="F227" s="2"/>
      <c r="G227" s="2"/>
    </row>
    <row r="228" spans="1:7" s="1" customFormat="1" ht="13.15" customHeight="1" x14ac:dyDescent="0.2">
      <c r="A228" s="2"/>
      <c r="B228" s="2"/>
      <c r="C228" s="15"/>
      <c r="D228" s="2"/>
      <c r="E228" s="31"/>
      <c r="F228" s="2"/>
      <c r="G228" s="2"/>
    </row>
    <row r="229" spans="1:7" s="1" customFormat="1" ht="13.15" customHeight="1" x14ac:dyDescent="0.2">
      <c r="A229" s="2"/>
      <c r="B229" s="2"/>
      <c r="C229" s="15"/>
      <c r="D229" s="2"/>
      <c r="E229" s="31"/>
      <c r="F229" s="2"/>
      <c r="G229" s="2"/>
    </row>
    <row r="230" spans="1:7" s="1" customFormat="1" ht="13.15" customHeight="1" x14ac:dyDescent="0.2">
      <c r="A230" s="2"/>
      <c r="B230" s="2"/>
      <c r="C230" s="15"/>
      <c r="D230" s="2"/>
      <c r="E230" s="31"/>
      <c r="F230" s="2"/>
      <c r="G230" s="2"/>
    </row>
    <row r="231" spans="1:7" s="1" customFormat="1" ht="13.15" customHeight="1" x14ac:dyDescent="0.2">
      <c r="A231" s="2"/>
      <c r="B231" s="2"/>
      <c r="C231" s="15"/>
      <c r="D231" s="2"/>
      <c r="E231" s="31"/>
      <c r="F231" s="2"/>
      <c r="G231" s="2"/>
    </row>
    <row r="232" spans="1:7" s="1" customFormat="1" ht="13.15" customHeight="1" x14ac:dyDescent="0.2">
      <c r="A232" s="2"/>
      <c r="B232" s="2"/>
      <c r="C232" s="15"/>
      <c r="D232" s="2"/>
      <c r="E232" s="31"/>
      <c r="F232" s="2"/>
      <c r="G232" s="2"/>
    </row>
    <row r="233" spans="1:7" s="1" customFormat="1" ht="13.15" customHeight="1" x14ac:dyDescent="0.2">
      <c r="A233" s="2"/>
      <c r="B233" s="2"/>
      <c r="C233" s="15"/>
      <c r="D233" s="2"/>
      <c r="E233" s="31"/>
      <c r="F233" s="2"/>
      <c r="G233" s="2"/>
    </row>
    <row r="234" spans="1:7" s="1" customFormat="1" ht="13.15" customHeight="1" x14ac:dyDescent="0.2">
      <c r="A234" s="2"/>
      <c r="B234" s="2"/>
      <c r="C234" s="15"/>
      <c r="D234" s="2"/>
      <c r="E234" s="31"/>
      <c r="F234" s="2"/>
      <c r="G234" s="2"/>
    </row>
    <row r="235" spans="1:7" s="1" customFormat="1" ht="13.15" customHeight="1" x14ac:dyDescent="0.2">
      <c r="A235" s="2"/>
      <c r="B235" s="2"/>
      <c r="C235" s="15"/>
      <c r="D235" s="2"/>
      <c r="E235" s="31"/>
      <c r="F235" s="2"/>
      <c r="G235" s="2"/>
    </row>
    <row r="236" spans="1:7" s="1" customFormat="1" ht="13.15" customHeight="1" x14ac:dyDescent="0.2">
      <c r="A236" s="2"/>
      <c r="B236" s="2"/>
      <c r="C236" s="15"/>
      <c r="D236" s="2"/>
      <c r="E236" s="31"/>
      <c r="F236" s="2"/>
      <c r="G236" s="2"/>
    </row>
    <row r="237" spans="1:7" s="1" customFormat="1" ht="13.15" customHeight="1" x14ac:dyDescent="0.2">
      <c r="A237" s="2"/>
      <c r="B237" s="2"/>
      <c r="C237" s="15"/>
      <c r="D237" s="2"/>
      <c r="E237" s="31"/>
      <c r="F237" s="2"/>
      <c r="G237" s="2"/>
    </row>
    <row r="238" spans="1:7" s="1" customFormat="1" ht="13.15" customHeight="1" x14ac:dyDescent="0.2">
      <c r="A238" s="2"/>
      <c r="B238" s="2"/>
      <c r="C238" s="15"/>
      <c r="D238" s="2"/>
      <c r="E238" s="31"/>
      <c r="F238" s="2"/>
      <c r="G238" s="2"/>
    </row>
    <row r="239" spans="1:7" ht="13.15" customHeight="1" x14ac:dyDescent="0.2"/>
    <row r="240" spans="1:7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  <row r="304" ht="13.15" customHeight="1" x14ac:dyDescent="0.2"/>
    <row r="305" ht="13.15" customHeight="1" x14ac:dyDescent="0.2"/>
    <row r="306" ht="13.15" customHeight="1" x14ac:dyDescent="0.2"/>
    <row r="307" ht="13.15" customHeight="1" x14ac:dyDescent="0.2"/>
    <row r="308" ht="13.15" customHeight="1" x14ac:dyDescent="0.2"/>
    <row r="309" ht="13.15" customHeight="1" x14ac:dyDescent="0.2"/>
    <row r="310" ht="13.15" customHeight="1" x14ac:dyDescent="0.2"/>
    <row r="311" ht="13.15" customHeight="1" x14ac:dyDescent="0.2"/>
    <row r="312" ht="13.15" customHeight="1" x14ac:dyDescent="0.2"/>
    <row r="313" ht="13.15" customHeight="1" x14ac:dyDescent="0.2"/>
    <row r="314" ht="13.15" customHeight="1" x14ac:dyDescent="0.2"/>
    <row r="315" ht="13.15" customHeight="1" x14ac:dyDescent="0.2"/>
    <row r="316" ht="13.15" customHeight="1" x14ac:dyDescent="0.2"/>
    <row r="317" ht="13.15" customHeight="1" x14ac:dyDescent="0.2"/>
    <row r="318" ht="13.15" customHeight="1" x14ac:dyDescent="0.2"/>
    <row r="319" ht="13.15" customHeight="1" x14ac:dyDescent="0.2"/>
    <row r="320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</vt:lpstr>
      <vt:lpstr>'NACIONALIDAD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MORRIS</dc:creator>
  <cp:lastModifiedBy>DANIEL PREUDHOMME</cp:lastModifiedBy>
  <cp:lastPrinted>2025-07-16T13:52:14Z</cp:lastPrinted>
  <dcterms:created xsi:type="dcterms:W3CDTF">2024-05-17T13:15:22Z</dcterms:created>
  <dcterms:modified xsi:type="dcterms:W3CDTF">2025-07-16T14:56:50Z</dcterms:modified>
</cp:coreProperties>
</file>